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mp" ContentType="image/bmp"/>
  <Default Extension="jpeg" ContentType="image/jpeg"/>
  <Default Extension="png" ContentType="image/png"/>
  <Default Extension="gif" ContentType="image/gif"/>
  <Default Extension="tif" ContentType="image/tif"/>
  <Default Extension="emf" ContentType="image/x-emf"/>
  <Default Extension="wmf" ContentType="image/x-wmf"/>
  <Default Extension="pct" ContentType="image/pct"/>
  <Default Extension="pcx" ContentType="image/pcx"/>
  <Default Extension="tga" ContentType="image/tga"/>
  <Default Extension="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0" userName="ivan"/>
  <workbookPr/>
  <bookViews>
    <workbookView activeTab="0" xWindow="240" yWindow="60" windowWidth="29040" windowHeight="15840" tabRatio="837"/>
  </bookViews>
  <sheets>
    <sheet name="07720_privitak_prazno" sheetId="1" r:id="rId4"/>
    <sheet name="07720_rekapitulacija_prazno" sheetId="2" r:id="rId5"/>
  </sheets>
  <definedNames>
    <definedName name="Excel_BuiltIn_Print_Area_2">"$#REF!.$#REF!$#REF!:$#REF!$#REF!"</definedName>
    <definedName name="Excel_BuiltIn_Print_Titles_1">0</definedName>
    <definedName name="Excel_BuiltIn_Print_Titles_1_1">"$#REF!.$A$1:$IR$8"</definedName>
    <definedName name="Excel_BuiltIn_Print_Titles_1_1_1">"$#REF!.$A$1:$IR$8"</definedName>
    <definedName name="Excel_BuiltIn_Print_Titles_1_1_1_1">"$#REF!.$A$1:$A$8"</definedName>
    <definedName name="Excel_BuiltIn_Print_Titles_1_1_1_1_1">"$#REF!.$A$1:$IF$8"</definedName>
    <definedName name="Excel_BuiltIn_Print_Titles_1_1_1_1_1_1">"$#REF!.$A$1:$HT$8"</definedName>
    <definedName name="Excel_BuiltIn_Print_Titles_1_1_1_1_1_1_1">"$#REF!.$A$1:$IR$8"</definedName>
    <definedName name="Excel_BuiltIn_Print_Titles_1_1_1_1_1_1_1_1">"$#REF!.$A$8:$IR$8"</definedName>
    <definedName name="Excel_BuiltIn_Print_Titles_1_1_1_1_1_1_1_1_1">0</definedName>
    <definedName name="Excel_BuiltIn_Print_Titles_1_1_1_1_1_1_1_1_1_1">0</definedName>
    <definedName name="Excel_BuiltIn_Print_Titles_1_1_1_1_1_1_1_1_1_1_1">0</definedName>
    <definedName name="Excel_BuiltIn_Print_Titles_10">"$#REF!.$A$1:$II$8"</definedName>
    <definedName name="Excel_BuiltIn_Print_Titles_10_1">"$#REF!.$A$1:$HT$8"</definedName>
    <definedName name="Excel_BuiltIn_Print_Titles_11">"$#REF!.$A$1:$II$8"</definedName>
    <definedName name="Excel_BuiltIn_Print_Titles_2">0</definedName>
    <definedName name="Excel_BuiltIn_Print_Titles_2_1">"$#REF!.$A$1:$II$8"</definedName>
    <definedName name="Excel_BuiltIn_Print_Titles_2_1_1">"$#REF!.$A$1:$HT$8"</definedName>
    <definedName name="Excel_BuiltIn_Print_Titles_2_1_1_1">"$#REF!.$A$1:$HT$8"</definedName>
    <definedName name="Excel_BuiltIn_Print_Titles_2_1_1_1_1">0</definedName>
    <definedName name="Excel_BuiltIn_Print_Titles_2_1_1_1_1_1">0</definedName>
    <definedName name="Excel_BuiltIn_Print_Titles_2_1_1_1_1_1_1">0</definedName>
    <definedName name="Excel_BuiltIn_Print_Titles_3">"$#REF!.$A$1:$IU$8"</definedName>
    <definedName name="Excel_BuiltIn_Print_Titles_3_1">"$#REF!.$A$1:$II$8"</definedName>
    <definedName name="Excel_BuiltIn_Print_Titles_3_1_1">"$#REF!.$A$1:$HT$8"</definedName>
    <definedName name="Excel_BuiltIn_Print_Titles_3_1_1_1">"$#REF!.$A$1:$HT$8"</definedName>
    <definedName name="Excel_BuiltIn_Print_Titles_3_1_1_1_1">"$#REF!.$A$1:$HT$8"</definedName>
    <definedName name="Excel_BuiltIn_Print_Titles_4_1">"$#REF!.$A$1:$HT$8"</definedName>
    <definedName name="Excel_BuiltIn_Print_Titles_4_1_1">"$#REF!.$A$1:$HT$8"</definedName>
    <definedName name="Excel_BuiltIn_Print_Titles_5">"$#REF!.$A$1:$IU$8"</definedName>
    <definedName name="Excel_BuiltIn_Print_Titles_5_1">"$#REF!.$A$1:$II$8"</definedName>
    <definedName name="Excel_BuiltIn_Print_Titles_5_1_1">"$#REF!.$A$1:$HT$8"</definedName>
    <definedName name="Excel_BuiltIn_Print_Titles_6_1">"$#REF!.$A$1:$HT$8"</definedName>
    <definedName name="Excel_BuiltIn_Print_Titles_7">"$#REF!.$A$1:$IU$8"</definedName>
    <definedName name="Excel_BuiltIn_Print_Titles_8">"$#REF!.$A$1:$II$8"</definedName>
    <definedName name="Excel_BuiltIn_Print_Titles_8_1">"$#REF!.$A$1:$HT$8"</definedName>
    <definedName name="Excel_BuiltIn_Print_Titles_9">"$#REF!.$A$1:$IU$8"</definedName>
    <definedName name="Excel_BuiltIn_Print_Titles_9_1">"$#REF!.$A$1:$II$8"</definedName>
    <definedName name="Excel_BuiltIn_Print_Titles_9_1_1">"$#REF!.$A$1:$HT$8"</definedName>
    <definedName name="Excel_BuiltIn_Print_Titles" localSheetId="0">'07720_privitak_prazno'!$A$1:$IF$10</definedName>
    <definedName name="_xlnm.Print_Area" localSheetId="0">'07720_privitak_prazno'!$A$1:$F$145</definedName>
    <definedName name="_xlnm.Print_Titles" localSheetId="0">'07720_privitak_prazno'!$1:$6</definedName>
    <definedName name="_xlnm.Print_Area" localSheetId="1">'07720_rekapitulacija_prazno'!$A$1:$F$56</definedName>
    <definedName name="_xlnm.Print_Titles" localSheetId="1">'07720_rekapitulacija_prazno'!$1:$12</definedName>
  </definedNames>
  <calcPr/>
  <extLst>
    <ext uri="smNativeData">
      <pm:revision xmlns:pm="smNativeData" day="1617692255" val="982" rev="124" rev64="64" revOS="3" revMin="124" revMax="0"/>
      <pm:docPrefs xmlns:pm="smNativeData" id="1617692255" fixedDigits="0" showNotice="1" showFrameBounds="1" autoChart="1" recalcOnPrint="1" recalcOnCopy="1" finalRounding="1" compatTextArt="1" tab="567" useDefinedPrintRange="1" printArea="currentSheet"/>
      <pm:compatibility xmlns:pm="smNativeData" id="1617692255" overlapCells="1"/>
      <pm:defCurrency xmlns:pm="smNativeData" id="1617692255"/>
    </ext>
  </extLst>
</workbook>
</file>

<file path=xl/sharedStrings.xml><?xml version="1.0" encoding="utf-8"?>
<sst xmlns="http://schemas.openxmlformats.org/spreadsheetml/2006/main" count="197" uniqueCount="125">
  <si>
    <t>Investitor_ Udruga Zelena Istra</t>
  </si>
  <si>
    <t>Građevina_ DC Rojc Radionica</t>
  </si>
  <si>
    <t>rb</t>
  </si>
  <si>
    <t>opis</t>
  </si>
  <si>
    <t>jm</t>
  </si>
  <si>
    <t>količina</t>
  </si>
  <si>
    <t>jc_kn</t>
  </si>
  <si>
    <t>ukupno_kn</t>
  </si>
  <si>
    <t>Napomene:</t>
  </si>
  <si>
    <t>Uključene sve dobave materijala, rad, pomoćna sredstva, predradnje, vertikalni, horizontalni i ostali transporti, skele, odvoz  i sl. za izvedbu i sve drugo potrebno do gotovog rada. U pogledu detalja obavezno konzultirati nadzornu službu.</t>
  </si>
  <si>
    <t>Uključene sve dobave materijala, rad, pomoćna sredstva, predradnje, vertikalni, horizontalni i ostali transporti, skele, rad na visini iznad 3,5 m, odvoz i sl. za izvedbu i sve drugo potrebno do gotovog rada. U pogledu detalja obavezno konzultirati nadzornu službu.</t>
  </si>
  <si>
    <t>GRAĐEVINSKO OBRTNIČKI RADOVI</t>
  </si>
  <si>
    <t>A.</t>
  </si>
  <si>
    <t>GRAĐEVINSKI RADOVI</t>
  </si>
  <si>
    <t>I.</t>
  </si>
  <si>
    <t>RUŠENJE, DEMONTAŽA I ZEMLJANI RADOVI</t>
  </si>
  <si>
    <t>I.1.</t>
  </si>
  <si>
    <t>Odspajanje i demontaža, utovar i odvoz postojećeg metalnog ventilacijskog uredaja montiranog na zidu, dimenzija cca 2.50m x 1.00m, težine cca 150kg. 
Demontaža i odvoz starih metalnih nadžbuknih kanalica za struju dimenzija 10cm x 10cm dužine cca 9.00m.
Obračun po kompletu.</t>
  </si>
  <si>
    <t>kompl</t>
  </si>
  <si>
    <t>I.2.</t>
  </si>
  <si>
    <t>Ručna demontaža, vađenje iz zida vanjskih prozora dimenzija 150x220cm. Sva vanjska stolarija je drvena s ostakljenjem. Sve komplet s pripadajućom metalnom rešetkom. U cijenu uključeno skupljanje i odlaganje na gradilišno odlagalište.
Obračun po komadu.</t>
  </si>
  <si>
    <t>kom</t>
  </si>
  <si>
    <t>I.3.</t>
  </si>
  <si>
    <t>Ručna demontaža, vađenje iz zida unutarnjih vratiju komplet sa dovratnikom dimenzija 130x210cm. Unutarnja stolarija je drvena bez ostakljenja. U cijenu uključeno skupljanje i odlaganje na gradilišno odlagalište.
Obračun po komadu.</t>
  </si>
  <si>
    <t>I.4.</t>
  </si>
  <si>
    <r>
      <t>Ručno rušenje postojećeg dijela pregrade na visini 240cm od opeke debljine 25cm, obostrano ožbukanog, komplet s horizontalnim serklažem.  U cijenu uključeno skupljanje i odlaganje na gradilišno odlagalište.</t>
    </r>
    <r>
      <rPr>
        <rFont val="Barlow"/>
        <charset val="0"/>
        <family val="0"/>
        <sz val="10"/>
        <b val="0"/>
        <i val="0"/>
        <color rgb="FFFFFFFF"/>
        <extLst>
          <ext uri="smNativeData">
            <pm:charSpec xmlns:pm="smNativeData" id="1617692255" fgClr="FFFFFF">
              <pm:latin face="Barlow" sz="200" weight="normal" i="0"/>
              <pm:cs/>
              <pm:ea/>
            </pm:charSpec>
          </ext>
        </extLst>
      </rPr>
      <t xml:space="preserve">
</t>
    </r>
    <r>
      <rPr>
        <rFont val="Barlow"/>
        <charset val="0"/>
        <family val="0"/>
        <sz val="10"/>
        <b val="0"/>
        <i val="0"/>
        <color rgb="FF000000"/>
        <extLst>
          <ext uri="smNativeData">
            <pm:charSpec xmlns:pm="smNativeData" id="1617692255" fgClr="000000">
              <pm:latin face="Barlow" sz="200" weight="normal" i="0"/>
              <pm:cs/>
              <pm:ea/>
            </pm:charSpec>
          </ext>
        </extLst>
      </rPr>
      <t>Obračun po m2.</t>
    </r>
  </si>
  <si>
    <t>m2</t>
  </si>
  <si>
    <t>I.5.</t>
  </si>
  <si>
    <r>
      <t>Ručno rušenje postojećeg opločenja  zida keramičkim pločicama komplet sa veznim materijalom.  U cijenu uključeno skupljanje i odlaganje na gradilišno odlagalište.</t>
    </r>
    <r>
      <rPr>
        <rFont val="Barlow"/>
        <charset val="0"/>
        <family val="0"/>
        <sz val="10"/>
        <b/>
        <i val="0"/>
        <color rgb="FFFFFFFF"/>
        <extLst>
          <ext uri="smNativeData">
            <pm:charSpec xmlns:pm="smNativeData" id="1617692255" fgClr="FFFFFF">
              <pm:latin face="Barlow" sz="200" weight="bold" i="0"/>
              <pm:cs/>
              <pm:ea/>
            </pm:charSpec>
          </ext>
        </extLst>
      </rPr>
      <t xml:space="preserve"> OTPADA</t>
    </r>
    <r>
      <rPr>
        <rFont val="Barlow"/>
        <charset val="0"/>
        <family val="0"/>
        <sz val="10"/>
        <b val="0"/>
        <i val="0"/>
        <color rgb="FF000000"/>
        <extLst>
          <ext uri="smNativeData">
            <pm:charSpec xmlns:pm="smNativeData" id="1617692255" fgClr="000000">
              <pm:latin face="Barlow" sz="200" weight="normal" i="0"/>
              <pm:cs/>
              <pm:ea/>
            </pm:charSpec>
          </ext>
        </extLst>
      </rPr>
      <t xml:space="preserve">.
</t>
    </r>
    <r>
      <t>Obračun po m2.</t>
    </r>
  </si>
  <si>
    <t>I.6.</t>
  </si>
  <si>
    <r>
      <t>Ručno otučenje postojeće žbuke sa zidova i stropa.  U cijenu uključeno skupljanje i odlaganje na gradilišno odlagalište. Procjenjuje se u debljini u debljini od cca 3cm.</t>
    </r>
    <r>
      <rPr>
        <rFont val="Barlow"/>
        <charset val="0"/>
        <family val="0"/>
        <sz val="10"/>
        <b val="0"/>
        <i val="0"/>
        <color rgb="FFFFFFFF"/>
        <extLst>
          <ext uri="smNativeData">
            <pm:charSpec xmlns:pm="smNativeData" id="1617692255" fgClr="FFFFFF">
              <pm:latin face="Barlow" sz="200" weight="normal" i="0"/>
              <pm:cs/>
              <pm:ea/>
            </pm:charSpec>
          </ext>
        </extLst>
      </rPr>
      <t xml:space="preserve">
</t>
    </r>
    <r>
      <rPr>
        <rFont val="Barlow"/>
        <charset val="0"/>
        <family val="0"/>
        <sz val="10"/>
        <b val="0"/>
        <i val="0"/>
        <color rgb="FF000000"/>
        <extLst>
          <ext uri="smNativeData">
            <pm:charSpec xmlns:pm="smNativeData" id="1617692255" fgClr="000000">
              <pm:latin face="Barlow" sz="200" weight="normal" i="0"/>
              <pm:cs/>
              <pm:ea/>
            </pm:charSpec>
          </ext>
        </extLst>
      </rPr>
      <t>Obračun po m2.</t>
    </r>
  </si>
  <si>
    <t>I.7.</t>
  </si>
  <si>
    <t>Odspajanje postojeće elektroinstalacije prije početka radova te izrada gradilišnog priključka.
Obračun po kompletu.</t>
  </si>
  <si>
    <t>I.8.</t>
  </si>
  <si>
    <t>Odspajanje instalacije dovoda vode u objektu prije početka radova te izrada gradilišnog priključka.
Obračun po kompletu.</t>
  </si>
  <si>
    <t>I.9.</t>
  </si>
  <si>
    <t>Predviđaju se satovi za eventualno nepredviđene radove. Satove koristiti u dogovoru sa nadzornim inženjerom, upisom u građevinski dnevnik.</t>
  </si>
  <si>
    <t>a)</t>
  </si>
  <si>
    <t xml:space="preserve">KV </t>
  </si>
  <si>
    <t>h</t>
  </si>
  <si>
    <t>b)</t>
  </si>
  <si>
    <t>NKV</t>
  </si>
  <si>
    <t>I.10.</t>
  </si>
  <si>
    <t>Nasipavanje kanala u prostoru dimenzija cca 5,50x0.90x0.40m kamenim materijalom sa zbijanjem istoga.
Obračun po m3</t>
  </si>
  <si>
    <t>m3</t>
  </si>
  <si>
    <t>I.11.</t>
  </si>
  <si>
    <t>Odvoz viška materijala na gradsko odlagalište udaljeno do 10 km. Koeficijent rastresitosti 1,30. U stavci obračunata količina za sve vrste radova. 
Obračun po m3.</t>
  </si>
  <si>
    <t>ukupno_I. RUŠENJE, DEMONTAŽA I ZEMLJANI RADOVI_</t>
  </si>
  <si>
    <t>II.</t>
  </si>
  <si>
    <t>IZOLATERSKI RADOVI</t>
  </si>
  <si>
    <t>II.1.</t>
  </si>
  <si>
    <t>Izrada horizontalne hidroizolacije podova prostorije jednom varenom trakom kao BITUFIX V-4 ili jednakovrijednom trakom sa prethodnim premazom podloge recitolom ili jednako vrijednim premazom. Hidroizolaciju podignuti 30 cm na zidove. Ugradnja prema uputi proizvođača. 
Obračun po m2 izolirane plohe a potrebne više količine materijala zbog preklopa uračunati u jediničnu cijenu.</t>
  </si>
  <si>
    <t>II.2.</t>
  </si>
  <si>
    <t>Izrada hidroizolacije za zidanu kadu tanko slojnim dvo-komponentnim premazom uključujući I bandažnu traku na spoju poda I zida. 
Proizvod kao Mapei Mapelastic ili jednakovrijedan. 
Obračun po m2</t>
  </si>
  <si>
    <t>ukupno_II. IZOLATERSKI RADOVI_</t>
  </si>
  <si>
    <t>III</t>
  </si>
  <si>
    <t>ZIDARSKI RADOVI</t>
  </si>
  <si>
    <t>Zidanje konstrukcije u objektu izvoditi u skladu sa "Pravilnikom o tehničkim mjerama i uvjetima za izvođenje zidova zgrada". Svi ugrađeni materijali moraju biti atestirani. U cijeni svake stavke uključen sva dobava materijala, rad, transport i režija. Obračun gotovih radova po Građevinskim normama.</t>
  </si>
  <si>
    <t>III.1.</t>
  </si>
  <si>
    <t>Sanacija armature na konstruktivnim dijelovima reparaturnim mortom. Stavka se izvodi u dogovoru nadzornog inženjera.
Obračun po m2.</t>
  </si>
  <si>
    <t>III.2.</t>
  </si>
  <si>
    <t>Žbukanje unutarnjih novih i postojećih zidova sa grubom i finom žbukom omjera 1:2:6 uz prethodno nabacivanje cementnog špruca. U cijenu obuhvatiti i potrebnu skelu. 
Obračun po m2.</t>
  </si>
  <si>
    <t>III.3.</t>
  </si>
  <si>
    <t>Žbukanje, obrada zida u širini do 25cm prije postave unutarnje stolarije.
Obračun po m1.</t>
  </si>
  <si>
    <t>m1</t>
  </si>
  <si>
    <t>III.4.</t>
  </si>
  <si>
    <t>Obrada šliceva i prolaza nakon izvođenja instalaterskih radova. 
Obračun po m1.</t>
  </si>
  <si>
    <t>III.5.</t>
  </si>
  <si>
    <t>Zidanje zida kade porolit opekom debljine 10.5cm ukupne visine 50cm, duzine cca 200cm,  komplet sa horizontalnim serklažem učvršćenim u bocni zid.  Žbukanje otvora nakon zidanja uključeno u stavci III.2.
Obračun po komadu.</t>
  </si>
  <si>
    <t>III.6.</t>
  </si>
  <si>
    <t>Izrada estriha dimenzija 110x200cm u zidanoj kadi debljine od 5 - 6cm u padu prema odvodu. 
Obračun po komadu.</t>
  </si>
  <si>
    <t>III.7.</t>
  </si>
  <si>
    <t>Zazidavanje postojećeg otvora vrata dimenzije 110x210 cm, porolit opekom debljine 10.5cm. Žbukanje otvora nakon zidanja uključeno u stavci III.2.
Obračun po komadu.</t>
  </si>
  <si>
    <t>III.8.</t>
  </si>
  <si>
    <t>Čišćenje prostora nakon završetka radova sa skupljanjem I odvozom viska materijala.
Obračun po kompletu.</t>
  </si>
  <si>
    <t>kompl.</t>
  </si>
  <si>
    <t>ukupno_III. ZIDARSKI RADOVI_</t>
  </si>
  <si>
    <t>IV</t>
  </si>
  <si>
    <t>GLAZURE</t>
  </si>
  <si>
    <t>U svim stavkama je uključena sva potrebna dobava materijala te zaštita od oštećenja i onečišćenja prostora i ugrađene opreme.</t>
  </si>
  <si>
    <t>IV.1.</t>
  </si>
  <si>
    <t>Izrada cementnog estriha debljine 5 cm za završno oblaganje keramikom. Estrih armirati sa  armaturnim vlaknima. Stavkom predviđeno izvođenje dilatacija tijekom izrade glazure radi sprječavanja pucanja glazure. Uz zidne konstrukcije izvesti dilataciju dilatacijskom trakom. Stavka predviđa sve potrebne radnje i predradnje za izvedbu iste.
Obračun po m2 izvedene glazure.</t>
  </si>
  <si>
    <t>ukupno_IV. GLAZURE_</t>
  </si>
  <si>
    <t>ukupno_A_GRAĐEVINSKI RADOVI_</t>
  </si>
  <si>
    <t>B.</t>
  </si>
  <si>
    <t>OBRTNIČKI RADOVI</t>
  </si>
  <si>
    <t>I</t>
  </si>
  <si>
    <t>KERAMICARSKI RADOVI</t>
  </si>
  <si>
    <t>Dobava materijala te polaganje keramičkih pločica na prethodno pripremljenu podlogu. Podna keramika se u cijelom prostoru.
Jediničnom cijenom uključena je dobava keramičkih pločica, nabavne cijene cca 150kn, vezni materijal/ljepilo I fug masa.
Obračun po m2</t>
  </si>
  <si>
    <t>Izrada sokla/batiškove visine cca 7cm.
Jediničnom cijenom uključena je dobava keramičkih pločica, vezni materijal/ljepilo, fug masa I silikoniranje spoja s podnim pločicama.
Obračun po m1</t>
  </si>
  <si>
    <t>ukupno_I. KERAMICARSKI RADOVI_</t>
  </si>
  <si>
    <t>II</t>
  </si>
  <si>
    <t>GIPS-KARTONSKI RADOVI</t>
  </si>
  <si>
    <t>U stavkama uključiti pokretnu skelu, rad na visini iznad 3,5 m, odvoz  i slično.</t>
  </si>
  <si>
    <t>Dobava I montaža spuštenog stropa od metalne pocinčane pod konstrukcije te gips-kartonskih ploča debljine 12.5mm oznake A13. Visina spuštanja od postojećeg stripa cca 50cm. 
U cijenu uključeno bandažiranje spojeva te priprema ploha za farbanje.
Obračun po m2.</t>
  </si>
  <si>
    <t>Dobava I montaža zidnih obloga zidova od metalne pocinčane pod konstrukcije te gips-kartonskih ploča debljine 12.5mm oznake A13. Visina obloge zida cca 3.50m. 
U cijenu uključeno bandažiranje spojeva te priprema ploha za farbanje.
Obračun po m2.</t>
  </si>
  <si>
    <t>ukupno_II. GIPS-KARTONSKI RADOVI_</t>
  </si>
  <si>
    <t>SOBOSLIKARSKI RADOVI</t>
  </si>
  <si>
    <t>Bojanje unutarnjih zidova i stropova polu disperzivnim bojama u 2 sloja u tonu prema izboru projektanta/investitora sa svim predradnjama - skidanje stare boje, kitanje zida prema potrebi, impregniranje te puno plošno brušenje i puno plošno gletanje površina. Strop radionice na visini od h=3,50m. Stavkom predviđeno i bojanje špaleta otvora.
Obračun po m2 oličene površine prema građevinskim normama.</t>
  </si>
  <si>
    <t>zidovi</t>
  </si>
  <si>
    <t>strop</t>
  </si>
  <si>
    <t>ukupno_III. SOBOSLIKARSKI RADOVI_</t>
  </si>
  <si>
    <t>ukupno_B_OBRTNIČKI RADOVI_</t>
  </si>
  <si>
    <t>C.</t>
  </si>
  <si>
    <t>INSTALATERSKI RADOVI</t>
  </si>
  <si>
    <t>VODOVOD I KANALIZACIJA</t>
  </si>
  <si>
    <t>Dobava materijala te izvedba instalacije dovoda vode postojeće instalacije do svih trošila unutar radionice, a uključene su slijedeće aktivnosti:
– postava izoliranih Al Pex-c cijevi profila DN 16 – 32 sa svim potrebnim spojnim, pričvrsnim i brtvenim dijelovima,
– dobava i postava zapornih ventila za zatvaranje instalacije  vode uključujući glavni ventil,
– tlačno ispitivanje instalacije vode sa izdavanjem atesta,
– spajanje novoizvedene instalacije vode na postojeću instalaciju vode sa svim potrebnim spojnim materijalom,
Procjenjuje se 15m
Obračun po kompletu.</t>
  </si>
  <si>
    <t>Dobava materijala te izvedba instalacije odvoda vode od trošila do mjesta priključenja na javni kanalizacioni sustav a uključene su slijedeće aktivnosti:
– postava PP  kanalizacione cijevi, DN 50 – 110 međusobno spojene na naglavak sve komplet sa svim potrebnim ovjesnim i brtvenim dijelovima,
– postava PP spojnih dijelova za spoj instalacije kanalizacije,
-iskop i betoniranje kanala nakon postave instalacije,
-prije korištenja čišćenje šahtova 1 i 2 od nečistoće sa skupljanjem i odvozom materijala,
-betoniranje poda šahta 1 do spoja s odvodnom cijevi.
Procjenjuje se 25m.
Obračun po kompletu.</t>
  </si>
  <si>
    <t>Dobava i montaža sanitarne opreme koja uključuje slijedeće:
– stojeća baterija T/H na umivaoniku (kompl. – 2),
- zidna baterija T/H na kadu (kompl. – 2),
– sifon za umivaonik (kom – 1),
– umivaonik 60x45cm  (kom – 2)
– odvoda u zidanoj kadi (kom – 1),
Sva sanitarija spojena je na instalaciju dovoda i odvoda vode s uključenim spojnim materijalom.
Obračun po kompletu.</t>
  </si>
  <si>
    <t>Dobava i ugradnja revizionog šahta s uljnim poklopcem dimenzija 50x50x50cm kod spoja svih odvodnih cijevi.
Predvidjeti poklopac u koji se postavlja keramika sa mogućnošću podizanja.
Obračun po komadu.</t>
  </si>
  <si>
    <t>Predvidjeti čišćenje i obradu betonskog šahta nakon spajanja cijevi I prije puštanja u rad za Šaht 2.
Obračun po kompletu.</t>
  </si>
  <si>
    <t>ukupno_I. VODOVOD I KANALIZACIJA_</t>
  </si>
  <si>
    <t>SVEUKUPNO</t>
  </si>
  <si>
    <t>PDV, 25%</t>
  </si>
  <si>
    <t>REKAPITULACIJA</t>
  </si>
  <si>
    <t>III.</t>
  </si>
  <si>
    <t>IV.</t>
  </si>
  <si>
    <t>GRAĐEVINSKI RADOVI, UKUPNO_</t>
  </si>
  <si>
    <t>V.</t>
  </si>
  <si>
    <t>VI.</t>
  </si>
  <si>
    <t>VII.</t>
  </si>
  <si>
    <t>OBRTNIČKI RADOVI, UKUPNO_</t>
  </si>
  <si>
    <t>INSTALATERSKI RADOVI, UKUPNO_</t>
  </si>
  <si>
    <t>SVEUKUPNO_</t>
  </si>
  <si>
    <t xml:space="preserve">Pula_6. travnja 2021. godine </t>
  </si>
</sst>
</file>

<file path=xl/styles.xml><?xml version="1.0" encoding="utf-8"?>
<styleSheet xmlns="http://schemas.openxmlformats.org/spreadsheetml/2006/main">
  <numFmts count="18">
    <numFmt numFmtId="5" formatCode="#,##0\ &quot;kn&quot;;\-#,##0\ &quot;kn&quot;"/>
    <numFmt numFmtId="6" formatCode="#,##0\ &quot;kn&quot;;[Red]\-#,##0\ &quot;kn&quot;"/>
    <numFmt numFmtId="7" formatCode="#,##0.00\ &quot;kn&quot;;\-#,##0.00\ &quot;kn&quot;"/>
    <numFmt numFmtId="8" formatCode="#,##0.00\ &quot;kn&quot;;[Red]\-#,##0.00\ &quot;kn&quot;"/>
    <numFmt numFmtId="42" formatCode="_-* #,##0\ &quot;kn&quot;_-;\-* #,##0\ &quot;kn&quot;_-;_-* &quot;-&quot;\ &quot;kn&quot;_-;_-@_-"/>
    <numFmt numFmtId="41" formatCode="_-* #,##0\ _k_n_-;\-* #,##0\ _k_n_-;_-* &quot;-&quot;\ _k_n_-;_-@_-"/>
    <numFmt numFmtId="44" formatCode="_-* #,##0.00\ &quot;kn&quot;_-;\-* #,##0.00\ &quot;kn&quot;_-;_-* &quot;-&quot;??\ &quot;kn&quot;_-;_-@_-"/>
    <numFmt numFmtId="43" formatCode="_-* #,##0.00\ _k_n_-;\-* #,##0.00\ _k_n_-;_-* &quot;-&quot;??\ _k_n_-;_-@_-"/>
    <numFmt numFmtId="164" formatCode="_-* #,##0.00_-;\-* #,##0.00_-;_-* &quot;-&quot;??_-;_-@_-"/>
    <numFmt numFmtId="165" formatCode="0.0000"/>
    <numFmt numFmtId="166" formatCode="00000"/>
    <numFmt numFmtId="167" formatCode="#,##0.00;[Red]#,##0.00"/>
    <numFmt numFmtId="168" formatCode="[$HRK]\ #,##0.00"/>
    <numFmt numFmtId="4" formatCode="#,##0.00"/>
    <numFmt numFmtId="49" formatCode="@"/>
    <numFmt numFmtId="2" formatCode="0.00"/>
    <numFmt numFmtId="1" formatCode="0"/>
    <numFmt numFmtId="169" formatCode="0.00\ _k_n"/>
  </numFmts>
  <fonts count="22">
    <font>
      <name val="Arial"/>
      <family val="1"/>
      <color rgb="FF000000"/>
      <sz val="10"/>
      <extLst>
        <ext uri="smNativeData">
          <pm:charSpec xmlns:pm="smNativeData" id="1617692255" ulstyle="none" kern="1">
            <pm:latin face="Arial" sz="200" lang="default"/>
            <pm:cs face="Basic Roman" sz="200" lang="default"/>
            <pm:ea face="Basic Roman" sz="200" lang="default"/>
          </pm:charSpec>
        </ext>
      </extLst>
    </font>
    <font>
      <name val="Basic Sans"/>
      <family val="1"/>
      <color rgb="FF000000"/>
      <sz val="10"/>
      <extLst>
        <ext uri="smNativeData">
          <pm:charSpec xmlns:pm="smNativeData" id="1617692255" ulstyle="none" kern="1">
            <pm:latin face="Basic Sans" sz="200" lang="default"/>
            <pm:cs face="Basic Roman" sz="200" lang="default"/>
            <pm:ea face="Basic Roman" sz="200" lang="default"/>
          </pm:charSpec>
        </ext>
      </extLst>
    </font>
    <font>
      <name val="Barlow"/>
      <color rgb="FFFF0000"/>
      <sz val="10"/>
      <extLst>
        <ext uri="smNativeData">
          <pm:charSpec xmlns:pm="smNativeData" id="1617692255" fgClr="FF0000" ulstyle="none" kern="1">
            <pm:latin face="Barlow" sz="200" lang="default"/>
            <pm:cs face="Basic Roman" sz="200" lang="default"/>
            <pm:ea face="Basic Roman" sz="200" lang="default"/>
          </pm:charSpec>
        </ext>
      </extLst>
    </font>
    <font>
      <name val="Barlow"/>
      <color rgb="FF000000"/>
      <sz val="10"/>
      <extLst>
        <ext uri="smNativeData">
          <pm:charSpec xmlns:pm="smNativeData" id="1617692255" ulstyle="none" kern="1">
            <pm:latin face="Barlow" sz="200" lang="default"/>
            <pm:cs face="Basic Roman" sz="200" lang="default"/>
            <pm:ea face="Basic Roman" sz="200" lang="default"/>
          </pm:charSpec>
        </ext>
      </extLst>
    </font>
    <font>
      <name val="Barlow"/>
      <b/>
      <color rgb="FF000000"/>
      <sz val="10"/>
      <extLst>
        <ext uri="smNativeData">
          <pm:charSpec xmlns:pm="smNativeData" id="1617692255" ulstyle="none" kern="1">
            <pm:latin face="Barlow" sz="200" lang="default" weight="bold"/>
            <pm:cs face="Basic Roman" sz="200" lang="default" weight="bold"/>
            <pm:ea face="Basic Roman" sz="200" lang="default" weight="bold"/>
          </pm:charSpec>
        </ext>
      </extLst>
    </font>
    <font>
      <name val="Barlow"/>
      <color rgb="FF000000"/>
      <sz val="8"/>
      <extLst>
        <ext uri="smNativeData">
          <pm:charSpec xmlns:pm="smNativeData" id="1617692255" ulstyle="none" kern="1">
            <pm:latin face="Barlow" sz="160" lang="default"/>
            <pm:cs face="Basic Roman" sz="160" lang="default"/>
            <pm:ea face="Basic Roman" sz="160" lang="default"/>
          </pm:charSpec>
        </ext>
      </extLst>
    </font>
    <font>
      <name val="Barlow"/>
      <i/>
      <color rgb="FF000000"/>
      <sz val="10"/>
      <extLst>
        <ext uri="smNativeData">
          <pm:charSpec xmlns:pm="smNativeData" id="1617692255" ulstyle="none" kern="1">
            <pm:latin face="Barlow" sz="200" lang="default" i="1"/>
            <pm:cs face="Basic Roman" sz="200" lang="default" i="1"/>
            <pm:ea face="Basic Roman" sz="200" lang="default" i="1"/>
          </pm:charSpec>
        </ext>
      </extLst>
    </font>
    <font>
      <name val="Barlow"/>
      <color rgb="FFFFFFFF"/>
      <sz val="10"/>
      <extLst>
        <ext uri="smNativeData">
          <pm:charSpec xmlns:pm="smNativeData" id="1617692255" fgClr="FFFFFF" ulstyle="none" kern="1">
            <pm:latin face="Barlow" sz="200" lang="default"/>
            <pm:cs face="Basic Roman" sz="200" lang="default"/>
            <pm:ea face="Basic Roman" sz="200" lang="default"/>
          </pm:charSpec>
        </ext>
      </extLst>
    </font>
    <font>
      <name val="Barlow"/>
      <color rgb="FF000000"/>
      <sz val="11"/>
      <extLst>
        <ext uri="smNativeData">
          <pm:charSpec xmlns:pm="smNativeData" id="1617692255" ulstyle="none" kern="1">
            <pm:latin face="Barlow" sz="220" lang="default"/>
            <pm:cs face="Basic Roman" sz="220" lang="default"/>
            <pm:ea face="Basic Roman" sz="220" lang="default"/>
          </pm:charSpec>
        </ext>
      </extLst>
    </font>
    <font>
      <name val="Barlow"/>
      <i/>
      <color rgb="FFFF0000"/>
      <sz val="10"/>
      <extLst>
        <ext uri="smNativeData">
          <pm:charSpec xmlns:pm="smNativeData" id="1617692255" fgClr="FF0000" ulstyle="none" kern="1">
            <pm:latin face="Barlow" sz="200" lang="default" i="1"/>
            <pm:cs face="Basic Roman" sz="200" lang="default" i="1"/>
            <pm:ea face="Basic Roman" sz="200" lang="default" i="1"/>
          </pm:charSpec>
        </ext>
      </extLst>
    </font>
    <font>
      <name val="Barlow"/>
      <color rgb="FFFF0000"/>
      <sz val="11"/>
      <extLst>
        <ext uri="smNativeData">
          <pm:charSpec xmlns:pm="smNativeData" id="1617692255" fgClr="FF0000" ulstyle="none" kern="1">
            <pm:latin face="Barlow" sz="220" lang="default"/>
            <pm:cs face="Basic Roman" sz="220" lang="default"/>
            <pm:ea face="Basic Roman" sz="220" lang="default"/>
          </pm:charSpec>
        </ext>
      </extLst>
    </font>
    <font>
      <name val="Barlow"/>
      <color rgb="FF000000"/>
      <sz val="12"/>
      <extLst>
        <ext uri="smNativeData">
          <pm:charSpec xmlns:pm="smNativeData" id="1617692255" ulstyle="none" kern="1">
            <pm:latin face="Barlow" sz="240" lang="default"/>
            <pm:cs face="Basic Roman" sz="240" lang="default"/>
            <pm:ea face="Basic Roman" sz="240" lang="default"/>
          </pm:charSpec>
        </ext>
      </extLst>
    </font>
    <font>
      <name val="Barlow"/>
      <b/>
      <color rgb="FF000000"/>
      <sz val="12"/>
      <extLst>
        <ext uri="smNativeData">
          <pm:charSpec xmlns:pm="smNativeData" id="1617692255" ulstyle="none" kern="1">
            <pm:latin face="Barlow" sz="240" lang="default" weight="bold"/>
            <pm:cs face="Basic Roman" sz="240" lang="default" weight="bold"/>
            <pm:ea face="Basic Roman" sz="240" lang="default" weight="bold"/>
          </pm:charSpec>
        </ext>
      </extLst>
    </font>
    <font>
      <name val="Barlow"/>
      <color rgb="FFFF0000"/>
      <sz val="12"/>
      <extLst>
        <ext uri="smNativeData">
          <pm:charSpec xmlns:pm="smNativeData" id="1617692255" fgClr="FF0000" ulstyle="none" kern="1">
            <pm:latin face="Barlow" sz="240" lang="default"/>
            <pm:cs face="Basic Roman" sz="240" lang="default"/>
            <pm:ea face="Basic Roman" sz="240" lang="default"/>
          </pm:charSpec>
        </ext>
      </extLst>
    </font>
    <font>
      <name val="Barlow"/>
      <color rgb="FF33CCCC"/>
      <sz val="11"/>
      <extLst>
        <ext uri="smNativeData">
          <pm:charSpec xmlns:pm="smNativeData" id="1617692255" fgClr="33CCCC" ulstyle="none" kern="1">
            <pm:latin face="Barlow" sz="220" lang="default"/>
            <pm:cs face="Basic Roman" sz="220" lang="default"/>
            <pm:ea face="Basic Roman" sz="220" lang="default"/>
          </pm:charSpec>
        </ext>
      </extLst>
    </font>
    <font>
      <name val="Barlow"/>
      <b/>
      <color rgb="FF33CCCC"/>
      <sz val="11"/>
      <extLst>
        <ext uri="smNativeData">
          <pm:charSpec xmlns:pm="smNativeData" id="1617692255" fgClr="33CCCC" ulstyle="none" kern="1">
            <pm:latin face="Barlow" sz="220" lang="default" weight="bold"/>
            <pm:cs face="Basic Roman" sz="220" lang="default" weight="bold"/>
            <pm:ea face="Basic Roman" sz="220" lang="default" weight="bold"/>
          </pm:charSpec>
        </ext>
      </extLst>
    </font>
    <font>
      <name val="Barlow"/>
      <color rgb="FF33CCCC"/>
      <sz val="12"/>
      <extLst>
        <ext uri="smNativeData">
          <pm:charSpec xmlns:pm="smNativeData" id="1617692255" fgClr="33CCCC" ulstyle="none" kern="1">
            <pm:latin face="Barlow" sz="240" lang="default"/>
            <pm:cs face="Basic Roman" sz="240" lang="default"/>
            <pm:ea face="Basic Roman" sz="240" lang="default"/>
          </pm:charSpec>
        </ext>
      </extLst>
    </font>
    <font>
      <name val="Barlow"/>
      <b/>
      <color rgb="FFFF0000"/>
      <sz val="12"/>
      <extLst>
        <ext uri="smNativeData">
          <pm:charSpec xmlns:pm="smNativeData" id="1617692255" fgClr="FF0000" ulstyle="none" kern="1">
            <pm:latin face="Barlow" sz="240" lang="default" weight="bold"/>
            <pm:cs face="Basic Roman" sz="240" lang="default" weight="bold"/>
            <pm:ea face="Basic Roman" sz="240" lang="default" weight="bold"/>
          </pm:charSpec>
        </ext>
      </extLst>
    </font>
    <font>
      <name val="Barlow"/>
      <b/>
      <color rgb="FF33CCCC"/>
      <sz val="12"/>
      <extLst>
        <ext uri="smNativeData">
          <pm:charSpec xmlns:pm="smNativeData" id="1617692255" fgClr="33CCCC" ulstyle="none" kern="1">
            <pm:latin face="Barlow" sz="240" lang="default" weight="bold"/>
            <pm:cs face="Basic Roman" sz="240" lang="default" weight="bold"/>
            <pm:ea face="Basic Roman" sz="240" lang="default" weight="bold"/>
          </pm:charSpec>
        </ext>
      </extLst>
    </font>
    <font>
      <name val="Barlow"/>
      <color rgb="FF33CCCC"/>
      <sz val="8"/>
      <extLst>
        <ext uri="smNativeData">
          <pm:charSpec xmlns:pm="smNativeData" id="1617692255" fgClr="33CCCC" ulstyle="none" kern="1">
            <pm:latin face="Barlow" sz="160" lang="default"/>
            <pm:cs face="Basic Roman" sz="160" lang="default"/>
            <pm:ea face="Basic Roman" sz="160" lang="default"/>
          </pm:charSpec>
        </ext>
      </extLst>
    </font>
    <font>
      <name val="Barlow"/>
      <color rgb="FF33CCCC"/>
      <sz val="10"/>
      <extLst>
        <ext uri="smNativeData">
          <pm:charSpec xmlns:pm="smNativeData" id="1617692255" fgClr="33CCCC" ulstyle="none" kern="1">
            <pm:latin face="Barlow" sz="200" lang="default"/>
            <pm:cs face="Basic Roman" sz="200" lang="default"/>
            <pm:ea face="Basic Roman" sz="200" lang="default"/>
          </pm:charSpec>
        </ext>
      </extLst>
    </font>
    <font>
      <name val="Barlow"/>
      <b/>
      <color rgb="FFFFFFFF"/>
      <sz val="10"/>
      <extLst>
        <ext uri="smNativeData">
          <pm:charSpec xmlns:pm="smNativeData" id="1617692255" fgClr="FFFFFF" ulstyle="none" kern="1">
            <pm:latin face="Barlow" sz="200" lang="default" weight="bold"/>
            <pm:cs face="Basic Roman" sz="200" lang="default"/>
            <pm:ea face="Basic Roman" sz="200" lang="default"/>
          </pm:charSpec>
        </ext>
      </extLst>
    </font>
  </fonts>
  <fills count="5">
    <fill>
      <patternFill patternType="none"/>
    </fill>
    <fill>
      <patternFill patternType="gray125"/>
    </fill>
    <fill>
      <patternFill patternType="solid">
        <fgColor rgb="FFE6E6E6"/>
        <bgColor rgb="FFFFFFFF"/>
        <extLst>
          <ext uri="smNativeData">
            <pm:shade xmlns:pm="smNativeData" id="1617692255" type="1" fgLvl="100" fgClr="00E6E6E6" bgLvl="0" bgClr="00DDDDDD"/>
          </ext>
        </extLst>
      </patternFill>
    </fill>
    <fill>
      <patternFill patternType="none"/>
    </fill>
    <fill>
      <patternFill patternType="none"/>
    </fill>
  </fills>
  <borders count="4">
    <border>
      <left style="none">
        <color rgb="FF000000"/>
      </left>
      <right style="none">
        <color rgb="FF000000"/>
      </right>
      <top style="none">
        <color rgb="FF000000"/>
      </top>
      <bottom style="none">
        <color rgb="FF000000"/>
      </bottom>
      <extLst>
        <ext uri="smNativeData">
          <pm:border xmlns:pm="smNativeData" id="1617692255"/>
        </ext>
      </extLst>
    </border>
    <border>
      <left style="none">
        <color rgb="FF000000"/>
      </left>
      <right style="none">
        <color rgb="FF000000"/>
      </right>
      <top style="none">
        <color rgb="FF000000"/>
      </top>
      <bottom style="none">
        <color rgb="FF000000"/>
      </bottom>
      <extLst>
        <ext uri="smNativeData">
          <pm:border xmlns:pm="smNativeData" id="1617692255"/>
        </ext>
      </extLst>
    </border>
    <border>
      <left style="none">
        <color rgb="FF000000"/>
      </left>
      <right style="none">
        <color rgb="FF000000"/>
      </right>
      <top style="none">
        <color rgb="FF000000"/>
      </top>
      <bottom style="hair">
        <color rgb="FF808080"/>
      </bottom>
      <extLst>
        <ext uri="smNativeData">
          <pm:border xmlns:pm="smNativeData" id="1617692255">
            <pm:line position="bottom" type="1" style="0" width="1" dist="20" width2="20" rgb="808080"/>
          </pm:border>
        </ext>
      </extLst>
    </border>
    <border>
      <left style="none">
        <color rgb="FF000000"/>
      </left>
      <right style="none">
        <color rgb="FF000000"/>
      </right>
      <top style="hair">
        <color rgb="FF808080"/>
      </top>
      <bottom style="none">
        <color rgb="FF000000"/>
      </bottom>
      <extLst>
        <ext uri="smNativeData">
          <pm:border xmlns:pm="smNativeData" id="1617692255">
            <pm:line position="top" type="1" style="0" width="1" dist="20" width2="20" rgb="808080"/>
          </pm:border>
        </ext>
      </extLst>
    </border>
  </borders>
  <cellStyleXfs count="4">
    <xf numFmtId="0" fontId="0" fillId="0" borderId="0" applyNumberFormat="1" applyFont="1" applyFill="1" applyBorder="1" applyAlignment="1" applyProtection="1"/>
    <xf numFmtId="164" fontId="0" fillId="0" borderId="0" applyNumberFormat="1" applyFont="1" applyFill="0" applyBorder="0" applyAlignment="0" applyProtection="0"/>
    <xf numFmtId="0" fontId="0" fillId="0" borderId="0" applyNumberFormat="1" applyFont="1" applyFill="1" applyBorder="1" applyAlignment="1" applyProtection="1"/>
    <xf numFmtId="0" fontId="0" fillId="0" borderId="0" applyNumberFormat="1" applyFont="1" applyFill="1" applyBorder="1" applyAlignment="1" applyProtection="1"/>
  </cellStyleXfs>
  <cellXfs count="194">
    <xf numFmtId="0" fontId="0" fillId="0" borderId="0" xfId="0"/>
    <xf numFmtId="164" fontId="0" fillId="0" borderId="0" xfId="1"/>
    <xf numFmtId="0" fontId="0" fillId="0" borderId="0" xfId="2"/>
    <xf numFmtId="0" fontId="0" fillId="0" borderId="0" xfId="3"/>
    <xf numFmtId="0" fontId="3" fillId="0" borderId="0" xfId="0" applyFont="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0" fontId="3" fillId="0" borderId="0" xfId="2" applyFont="1" applyAlignment="1">
      <alignment horizontal="left" vertical="top"/>
    </xf>
    <xf numFmtId="0" fontId="3" fillId="0" borderId="0" xfId="2" applyFont="1" applyAlignment="1">
      <alignment horizontal="right"/>
    </xf>
    <xf numFmtId="0" fontId="3" fillId="0" borderId="0" xfId="2" applyFont="1"/>
    <xf numFmtId="0" fontId="4" fillId="2" borderId="1" xfId="2" applyFont="1" applyFill="1" applyAlignment="1">
      <alignment vertical="center"/>
    </xf>
    <xf numFmtId="0" fontId="4" fillId="2" borderId="1" xfId="2" applyFont="1" applyFill="1" applyAlignment="1">
      <alignment horizontal="justify" vertical="center"/>
    </xf>
    <xf numFmtId="0" fontId="4" fillId="2" borderId="1" xfId="2" applyFont="1" applyFill="1" applyAlignment="1">
      <alignment horizontal="right" vertical="center"/>
    </xf>
    <xf numFmtId="49" fontId="5" fillId="2" borderId="1" xfId="0" applyNumberFormat="1" applyFont="1" applyFill="1" applyAlignment="1">
      <alignment horizontal="left" vertical="center"/>
    </xf>
    <xf numFmtId="0" fontId="5" fillId="2" borderId="1" xfId="0" applyFont="1" applyFill="1" applyAlignment="1" applyProtection="1">
      <alignment horizontal="left" vertical="center" wrapText="1"/>
      <protection locked="0" hidden="0"/>
    </xf>
    <xf numFmtId="0" fontId="5" fillId="2" borderId="1" xfId="0" applyFont="1" applyFill="1" applyAlignment="1" applyProtection="1">
      <alignment horizontal="right" vertical="center" wrapText="1"/>
      <protection locked="0" hidden="0"/>
    </xf>
    <xf numFmtId="4" fontId="3" fillId="2" borderId="1" xfId="0" applyNumberFormat="1" applyFont="1" applyFill="1" applyAlignment="1">
      <alignment horizontal="right" vertical="center" wrapText="1"/>
    </xf>
    <xf numFmtId="0" fontId="5" fillId="2" borderId="1" xfId="0" applyFont="1" applyFill="1" applyAlignment="1">
      <alignment vertical="center"/>
    </xf>
    <xf numFmtId="49" fontId="4" fillId="0" borderId="0" xfId="0" applyNumberFormat="1" applyFont="1" applyAlignment="1">
      <alignment horizontal="left" vertical="center"/>
    </xf>
    <xf numFmtId="0" fontId="4" fillId="0" borderId="0" xfId="0" applyFont="1" applyAlignment="1" applyProtection="1">
      <alignment horizontal="left" vertical="center" wrapText="1"/>
      <protection locked="0" hidden="0"/>
    </xf>
    <xf numFmtId="0" fontId="3" fillId="0" borderId="0" xfId="0" applyFont="1" applyAlignment="1">
      <alignment horizontal="right" vertical="center"/>
    </xf>
    <xf numFmtId="0" fontId="4" fillId="0" borderId="0" xfId="0" applyFont="1" applyAlignment="1" applyProtection="1">
      <alignment horizontal="center" vertical="center" wrapText="1"/>
      <protection locked="0" hidden="0"/>
    </xf>
    <xf numFmtId="0" fontId="4" fillId="0" borderId="0" xfId="0" applyFont="1" applyAlignment="1">
      <alignment horizontal="right" vertical="center"/>
    </xf>
    <xf numFmtId="0" fontId="4" fillId="0" borderId="0" xfId="0" applyFont="1" applyAlignment="1">
      <alignment vertical="center"/>
    </xf>
    <xf numFmtId="49" fontId="3" fillId="0" borderId="0" xfId="0" applyNumberFormat="1" applyFont="1" applyAlignment="1">
      <alignment horizontal="left" vertical="center"/>
    </xf>
    <xf numFmtId="0" fontId="3" fillId="0" borderId="0" xfId="0" applyFont="1" applyAlignment="1" applyProtection="1">
      <alignment horizontal="left" vertical="center" wrapText="1"/>
      <protection locked="0" hidden="0"/>
    </xf>
    <xf numFmtId="49" fontId="3" fillId="0" borderId="2" xfId="0" applyNumberFormat="1" applyFont="1" applyBorder="1" applyAlignment="1">
      <alignment horizontal="left" vertical="top"/>
    </xf>
    <xf numFmtId="0" fontId="3" fillId="0" borderId="2" xfId="0" applyFont="1" applyBorder="1" applyAlignment="1" applyProtection="1">
      <alignment horizontal="justify" vertical="top" wrapText="1"/>
      <protection locked="0" hidden="0"/>
    </xf>
    <xf numFmtId="4" fontId="3" fillId="0" borderId="2" xfId="0" applyNumberFormat="1" applyFont="1" applyBorder="1" applyAlignment="1" applyProtection="1">
      <alignment horizontal="right" wrapText="1"/>
      <protection locked="0" hidden="0"/>
    </xf>
    <xf numFmtId="0" fontId="6" fillId="0" borderId="2" xfId="0" applyFont="1" applyBorder="1" applyAlignment="1">
      <alignment horizontal="right" wrapText="1"/>
    </xf>
    <xf numFmtId="0" fontId="3" fillId="0" borderId="2" xfId="0" applyFont="1" applyBorder="1" applyAlignment="1">
      <alignment vertical="center"/>
    </xf>
    <xf numFmtId="0" fontId="3" fillId="0" borderId="0" xfId="0" applyFont="1" applyAlignment="1" applyProtection="1">
      <alignment horizontal="right" vertical="center" wrapText="1"/>
      <protection locked="0" hidden="0"/>
    </xf>
    <xf numFmtId="4" fontId="3" fillId="0" borderId="0" xfId="0" applyNumberFormat="1" applyFont="1" applyAlignment="1" applyProtection="1">
      <alignment horizontal="right" vertical="center" wrapText="1"/>
      <protection locked="0" hidden="0"/>
    </xf>
    <xf numFmtId="0" fontId="3" fillId="0" borderId="2" xfId="0" applyFont="1" applyBorder="1" applyAlignment="1">
      <alignment horizontal="right" wrapText="1"/>
    </xf>
    <xf numFmtId="166" fontId="3" fillId="0" borderId="0" xfId="0" applyNumberFormat="1" applyFont="1" applyAlignment="1">
      <alignment vertical="top" wrapText="1"/>
    </xf>
    <xf numFmtId="166" fontId="3" fillId="0" borderId="0" xfId="0" applyNumberFormat="1" applyFont="1" applyAlignment="1">
      <alignment horizontal="justify" wrapText="1"/>
    </xf>
    <xf numFmtId="2" fontId="3" fillId="0" borderId="0" xfId="0" applyNumberFormat="1" applyFont="1" applyAlignment="1">
      <alignment horizontal="right" wrapText="1"/>
    </xf>
    <xf numFmtId="2" fontId="3" fillId="0" borderId="0" xfId="0" applyNumberFormat="1" applyFont="1" applyAlignment="1">
      <alignment wrapText="1"/>
    </xf>
    <xf numFmtId="4" fontId="3" fillId="0" borderId="0" xfId="0" applyNumberFormat="1" applyFont="1"/>
    <xf numFmtId="166" fontId="3" fillId="0" borderId="0" xfId="0" applyNumberFormat="1" applyFont="1" applyAlignment="1">
      <alignment horizontal="right" wrapText="1"/>
    </xf>
    <xf numFmtId="166" fontId="3" fillId="0" borderId="0" xfId="0" applyNumberFormat="1" applyFont="1" applyAlignment="1">
      <alignment wrapText="1"/>
    </xf>
    <xf numFmtId="49" fontId="4" fillId="2" borderId="1" xfId="0" applyNumberFormat="1" applyFont="1" applyFill="1" applyAlignment="1">
      <alignment horizontal="left" vertical="center"/>
    </xf>
    <xf numFmtId="0" fontId="4" fillId="2" borderId="1" xfId="0" applyFont="1" applyFill="1" applyAlignment="1" applyProtection="1">
      <alignment horizontal="justify" vertical="center" wrapText="1"/>
      <protection locked="0" hidden="0"/>
    </xf>
    <xf numFmtId="4" fontId="4" fillId="2" borderId="1" xfId="0" applyNumberFormat="1" applyFont="1" applyFill="1" applyAlignment="1" applyProtection="1">
      <alignment horizontal="right" vertical="center" wrapText="1"/>
      <protection locked="0" hidden="0"/>
    </xf>
    <xf numFmtId="0" fontId="4" fillId="2" borderId="1" xfId="0" applyFont="1" applyFill="1" applyAlignment="1">
      <alignment horizontal="right" vertical="center"/>
    </xf>
    <xf numFmtId="0" fontId="4" fillId="2" borderId="1" xfId="0" applyFont="1" applyFill="1" applyAlignment="1">
      <alignment vertical="center"/>
    </xf>
    <xf numFmtId="0" fontId="3" fillId="0" borderId="0" xfId="0" applyFont="1" applyAlignment="1" applyProtection="1">
      <alignment horizontal="justify" vertical="top" wrapText="1"/>
      <protection locked="0" hidden="0"/>
    </xf>
    <xf numFmtId="49" fontId="3" fillId="0" borderId="0" xfId="0" applyNumberFormat="1" applyFont="1" applyAlignment="1">
      <alignment horizontal="left" vertical="top"/>
    </xf>
    <xf numFmtId="4" fontId="3" fillId="0" borderId="0" xfId="0" applyNumberFormat="1" applyFont="1" applyAlignment="1" applyProtection="1">
      <alignment horizontal="right" wrapText="1"/>
      <protection locked="0" hidden="0"/>
    </xf>
    <xf numFmtId="0" fontId="3" fillId="0" borderId="0" xfId="0" applyFont="1" applyAlignment="1">
      <alignment horizontal="right"/>
    </xf>
    <xf numFmtId="49" fontId="3" fillId="0" borderId="0" xfId="0" applyNumberFormat="1" applyFont="1" applyAlignment="1">
      <alignment horizontal="left"/>
    </xf>
    <xf numFmtId="4" fontId="3" fillId="0" borderId="0" xfId="0" applyNumberFormat="1" applyFont="1" applyAlignment="1" applyProtection="1">
      <alignment horizontal="justify" vertical="top" wrapText="1"/>
      <protection locked="0" hidden="0"/>
    </xf>
    <xf numFmtId="49" fontId="4" fillId="0" borderId="0" xfId="0" applyNumberFormat="1" applyFont="1" applyAlignment="1">
      <alignment horizontal="left"/>
    </xf>
    <xf numFmtId="0" fontId="4" fillId="0" borderId="0" xfId="0" applyFont="1" applyAlignment="1" applyProtection="1">
      <alignment horizontal="justify" vertical="top" wrapText="1"/>
      <protection locked="0" hidden="0"/>
    </xf>
    <xf numFmtId="4" fontId="4" fillId="0" borderId="0" xfId="0" applyNumberFormat="1" applyFont="1" applyAlignment="1" applyProtection="1">
      <alignment horizontal="justify" vertical="top" wrapText="1"/>
      <protection locked="0" hidden="0"/>
    </xf>
    <xf numFmtId="0" fontId="3" fillId="0" borderId="2" xfId="0" applyFont="1" applyBorder="1" applyAlignment="1">
      <alignment horizontal="right" vertical="center"/>
    </xf>
    <xf numFmtId="0" fontId="3" fillId="0" borderId="0" xfId="0" applyFont="1"/>
    <xf numFmtId="0" fontId="4" fillId="0" borderId="0" xfId="0" applyFont="1" applyAlignment="1">
      <alignment horizontal="left" vertical="top"/>
    </xf>
    <xf numFmtId="0" fontId="3" fillId="0" borderId="0" xfId="0" applyFont="1" applyAlignment="1">
      <alignment horizontal="left" vertical="top"/>
    </xf>
    <xf numFmtId="0" fontId="5" fillId="0" borderId="0" xfId="0" applyFont="1" applyAlignment="1" applyProtection="1">
      <alignment horizontal="right" vertical="center" wrapText="1"/>
      <protection locked="0" hidden="0"/>
    </xf>
    <xf numFmtId="4" fontId="3" fillId="0" borderId="0" xfId="0" applyNumberFormat="1" applyFont="1" applyAlignment="1">
      <alignment horizontal="right" vertical="center" wrapText="1"/>
    </xf>
    <xf numFmtId="0" fontId="5" fillId="0" borderId="0" xfId="0" applyFont="1" applyAlignment="1">
      <alignment vertical="center"/>
    </xf>
    <xf numFmtId="0" fontId="6" fillId="0" borderId="0" xfId="0" applyFont="1" applyAlignment="1">
      <alignment horizontal="left" vertical="top"/>
    </xf>
    <xf numFmtId="0" fontId="9" fillId="0" borderId="0" xfId="0" applyFont="1" applyAlignment="1">
      <alignment horizontal="left" vertical="top"/>
    </xf>
    <xf numFmtId="4" fontId="3" fillId="0" borderId="0" xfId="0" applyNumberFormat="1" applyFont="1" applyAlignment="1">
      <alignment horizontal="right"/>
    </xf>
    <xf numFmtId="4" fontId="3" fillId="0" borderId="0" xfId="0" applyNumberFormat="1" applyFont="1" applyAlignment="1">
      <alignment horizontal="right" wrapText="1"/>
    </xf>
    <xf numFmtId="4" fontId="4" fillId="0" borderId="0" xfId="0" applyNumberFormat="1" applyFont="1"/>
    <xf numFmtId="0" fontId="3" fillId="0" borderId="0" xfId="0" applyFont="1" applyAlignment="1">
      <alignment horizontal="right" wrapText="1"/>
    </xf>
    <xf numFmtId="49" fontId="2" fillId="0" borderId="0" xfId="0" applyNumberFormat="1" applyFont="1" applyAlignment="1">
      <alignment horizontal="left" vertical="top" wrapText="1"/>
    </xf>
    <xf numFmtId="0" fontId="8" fillId="0" borderId="0" xfId="0" applyFont="1" applyAlignment="1">
      <alignment horizontal="right"/>
    </xf>
    <xf numFmtId="49" fontId="3" fillId="0" borderId="0" xfId="0" applyNumberFormat="1" applyFont="1" applyAlignment="1">
      <alignment horizontal="left" vertical="top" wrapText="1"/>
    </xf>
    <xf numFmtId="4" fontId="2" fillId="0" borderId="0" xfId="0" applyNumberFormat="1" applyFont="1" applyAlignment="1">
      <alignment horizontal="right" wrapText="1"/>
    </xf>
    <xf numFmtId="4" fontId="9" fillId="0" borderId="0" xfId="0" applyNumberFormat="1" applyFont="1" applyAlignment="1">
      <alignment horizontal="right"/>
    </xf>
    <xf numFmtId="0" fontId="4" fillId="0" borderId="0" xfId="0" applyFont="1" applyAlignment="1" applyProtection="1">
      <alignment horizontal="justify" vertical="center" wrapText="1"/>
      <protection locked="0" hidden="0"/>
    </xf>
    <xf numFmtId="4" fontId="4" fillId="0" borderId="0" xfId="0" applyNumberFormat="1" applyFont="1" applyAlignment="1" applyProtection="1">
      <alignment horizontal="right" vertical="center" wrapText="1"/>
      <protection locked="0" hidden="0"/>
    </xf>
    <xf numFmtId="0" fontId="6" fillId="0" borderId="0" xfId="0" applyFont="1" applyAlignment="1">
      <alignment horizontal="right" wrapText="1"/>
    </xf>
    <xf numFmtId="0" fontId="10" fillId="0" borderId="0" xfId="0" applyFont="1" applyAlignment="1">
      <alignment horizontal="right"/>
    </xf>
    <xf numFmtId="0" fontId="2" fillId="0" borderId="0" xfId="0" applyFont="1" applyAlignment="1" applyProtection="1">
      <alignment horizontal="justify" vertical="top" wrapText="1"/>
      <protection locked="0" hidden="0"/>
    </xf>
    <xf numFmtId="2" fontId="3" fillId="0" borderId="0" xfId="0" applyNumberFormat="1" applyFont="1"/>
    <xf numFmtId="0" fontId="2" fillId="0" borderId="0" xfId="0" applyFont="1"/>
    <xf numFmtId="0" fontId="6" fillId="0" borderId="0" xfId="0" applyFont="1" applyAlignment="1">
      <alignment horizontal="left" vertical="top" wrapText="1"/>
    </xf>
    <xf numFmtId="0" fontId="9" fillId="0" borderId="0" xfId="0" applyFont="1"/>
    <xf numFmtId="0" fontId="3" fillId="0" borderId="0" xfId="0" applyFont="1" applyAlignment="1">
      <alignment horizontal="left" vertical="top" wrapText="1"/>
    </xf>
    <xf numFmtId="164" fontId="3" fillId="0" borderId="0" xfId="1" applyFont="1"/>
    <xf numFmtId="4" fontId="6" fillId="0" borderId="0" xfId="0" applyNumberFormat="1" applyFont="1" applyAlignment="1">
      <alignment horizontal="right"/>
    </xf>
    <xf numFmtId="168" fontId="3" fillId="0" borderId="0" xfId="0" applyNumberFormat="1" applyFont="1"/>
    <xf numFmtId="0" fontId="6" fillId="0" borderId="0" xfId="0" applyFont="1"/>
    <xf numFmtId="0" fontId="3" fillId="0" borderId="0" xfId="2" applyFont="1" applyAlignment="1">
      <alignment horizontal="justify" vertical="top"/>
    </xf>
    <xf numFmtId="0" fontId="6" fillId="0" borderId="0" xfId="0" applyFont="1" applyAlignment="1">
      <alignment horizontal="justify" wrapText="1"/>
    </xf>
    <xf numFmtId="0" fontId="3" fillId="0" borderId="0" xfId="0" applyFont="1" applyAlignment="1" applyProtection="1">
      <alignment horizontal="justify" vertical="center" wrapText="1"/>
      <protection locked="0" hidden="0"/>
    </xf>
    <xf numFmtId="0" fontId="3" fillId="0" borderId="0" xfId="0" applyFont="1" applyAlignment="1">
      <alignment horizontal="justify" vertical="center"/>
    </xf>
    <xf numFmtId="0" fontId="3" fillId="0" borderId="0" xfId="0" applyFont="1" applyAlignment="1">
      <alignment horizontal="justify" wrapText="1"/>
    </xf>
    <xf numFmtId="0" fontId="3" fillId="0" borderId="0" xfId="0" applyFont="1" applyAlignment="1">
      <alignment horizontal="justify" vertical="top"/>
    </xf>
    <xf numFmtId="0" fontId="11" fillId="0" borderId="0" xfId="0" applyFont="1" applyAlignment="1">
      <alignment horizontal="right" vertical="center"/>
    </xf>
    <xf numFmtId="0" fontId="11" fillId="0" borderId="0" xfId="0" applyFont="1"/>
    <xf numFmtId="0" fontId="12" fillId="0" borderId="0" xfId="0" applyFont="1" applyAlignment="1">
      <alignment horizontal="left" vertical="top"/>
    </xf>
    <xf numFmtId="0" fontId="11" fillId="0" borderId="0" xfId="0" applyFont="1" applyAlignment="1">
      <alignment horizontal="left" vertical="top"/>
    </xf>
    <xf numFmtId="165" fontId="11" fillId="0" borderId="0" xfId="0" applyNumberFormat="1" applyFont="1" applyAlignment="1">
      <alignment horizontal="right"/>
    </xf>
    <xf numFmtId="4" fontId="11" fillId="0" borderId="0" xfId="0" applyNumberFormat="1" applyFont="1" applyAlignment="1">
      <alignment horizontal="right"/>
    </xf>
    <xf numFmtId="4" fontId="13" fillId="0" borderId="0" xfId="0" applyNumberFormat="1" applyFont="1" applyAlignment="1">
      <alignment horizontal="right"/>
    </xf>
    <xf numFmtId="4" fontId="11" fillId="0" borderId="0" xfId="0" applyNumberFormat="1" applyFont="1"/>
    <xf numFmtId="0" fontId="11" fillId="0" borderId="0" xfId="0" applyFont="1" applyAlignment="1">
      <alignment horizontal="right"/>
    </xf>
    <xf numFmtId="0" fontId="8" fillId="0" borderId="0" xfId="0" applyFont="1" applyAlignment="1">
      <alignment vertical="center"/>
    </xf>
    <xf numFmtId="0" fontId="8" fillId="0" borderId="0" xfId="0" applyFont="1" applyAlignment="1">
      <alignment horizontal="justify" vertical="center" wrapText="1"/>
    </xf>
    <xf numFmtId="0" fontId="8" fillId="0" borderId="0" xfId="0" applyFont="1" applyAlignment="1">
      <alignment horizontal="center" vertical="center"/>
    </xf>
    <xf numFmtId="4" fontId="8" fillId="0" borderId="0" xfId="0" applyNumberFormat="1" applyFont="1" applyAlignment="1">
      <alignment horizontal="center" vertical="center"/>
    </xf>
    <xf numFmtId="4" fontId="8" fillId="0" borderId="0" xfId="0" applyNumberFormat="1" applyFont="1" applyAlignment="1">
      <alignment horizontal="right" vertical="center"/>
    </xf>
    <xf numFmtId="4" fontId="14" fillId="0" borderId="0" xfId="0" applyNumberFormat="1" applyFont="1" applyAlignment="1">
      <alignment horizontal="right" vertical="center" wrapText="1"/>
    </xf>
    <xf numFmtId="4" fontId="14" fillId="0" borderId="0" xfId="0" applyNumberFormat="1" applyFont="1" applyAlignment="1">
      <alignment horizontal="right" vertical="center"/>
    </xf>
    <xf numFmtId="4" fontId="8" fillId="0" borderId="0" xfId="0" applyNumberFormat="1" applyFont="1" applyAlignment="1">
      <alignment horizontal="left" vertical="center" wrapText="1"/>
    </xf>
    <xf numFmtId="0" fontId="15" fillId="0" borderId="0" xfId="0" applyFont="1" applyAlignment="1">
      <alignment horizontal="right" vertical="center"/>
    </xf>
    <xf numFmtId="0" fontId="14" fillId="0" borderId="0" xfId="0" applyFont="1" applyAlignment="1">
      <alignment horizontal="right" vertical="center"/>
    </xf>
    <xf numFmtId="0" fontId="8" fillId="0" borderId="0" xfId="0" applyFont="1" applyAlignment="1">
      <alignment horizontal="right" vertical="center"/>
    </xf>
    <xf numFmtId="1" fontId="8" fillId="0" borderId="0" xfId="0" applyNumberFormat="1" applyFont="1" applyAlignment="1">
      <alignment horizontal="left" vertical="center" wrapText="1"/>
    </xf>
    <xf numFmtId="0" fontId="11" fillId="0" borderId="0" xfId="2" applyFont="1" applyAlignment="1">
      <alignment vertical="top"/>
    </xf>
    <xf numFmtId="0" fontId="11" fillId="0" borderId="0" xfId="2" applyFont="1" applyAlignment="1">
      <alignment horizontal="justify" vertical="top" wrapText="1"/>
    </xf>
    <xf numFmtId="165" fontId="11" fillId="0" borderId="0" xfId="2" applyNumberFormat="1" applyFont="1" applyAlignment="1">
      <alignment horizontal="right"/>
    </xf>
    <xf numFmtId="4" fontId="11" fillId="0" borderId="0" xfId="2" applyNumberFormat="1" applyFont="1" applyAlignment="1">
      <alignment horizontal="right"/>
    </xf>
    <xf numFmtId="4" fontId="13" fillId="0" borderId="0" xfId="2" applyNumberFormat="1" applyFont="1"/>
    <xf numFmtId="0" fontId="11" fillId="0" borderId="0" xfId="2" applyFont="1" applyAlignment="1">
      <alignment horizontal="right"/>
    </xf>
    <xf numFmtId="0" fontId="16" fillId="0" borderId="0" xfId="2" applyFont="1" applyAlignment="1">
      <alignment horizontal="right" vertical="center"/>
    </xf>
    <xf numFmtId="0" fontId="11" fillId="0" borderId="0" xfId="2" applyFont="1" applyAlignment="1">
      <alignment horizontal="right" vertical="center"/>
    </xf>
    <xf numFmtId="0" fontId="11" fillId="0" borderId="0" xfId="2" applyFont="1"/>
    <xf numFmtId="0" fontId="11" fillId="0" borderId="3" xfId="2" applyFont="1" applyBorder="1" applyAlignment="1">
      <alignment vertical="top"/>
    </xf>
    <xf numFmtId="0" fontId="11" fillId="0" borderId="3" xfId="2" applyFont="1" applyBorder="1" applyAlignment="1">
      <alignment horizontal="justify" vertical="top" wrapText="1"/>
    </xf>
    <xf numFmtId="165" fontId="11" fillId="0" borderId="3" xfId="2" applyNumberFormat="1" applyFont="1" applyBorder="1" applyAlignment="1">
      <alignment horizontal="right"/>
    </xf>
    <xf numFmtId="4" fontId="11" fillId="0" borderId="3" xfId="2" applyNumberFormat="1" applyFont="1" applyBorder="1" applyAlignment="1">
      <alignment horizontal="right"/>
    </xf>
    <xf numFmtId="4" fontId="13" fillId="0" borderId="3" xfId="2" applyNumberFormat="1" applyFont="1" applyBorder="1"/>
    <xf numFmtId="0" fontId="11" fillId="0" borderId="3" xfId="2" applyFont="1" applyBorder="1" applyAlignment="1">
      <alignment horizontal="right"/>
    </xf>
    <xf numFmtId="0" fontId="16" fillId="0" borderId="3" xfId="2" applyFont="1" applyBorder="1" applyAlignment="1">
      <alignment horizontal="right" vertical="center"/>
    </xf>
    <xf numFmtId="0" fontId="11" fillId="0" borderId="3" xfId="2" applyFont="1" applyBorder="1" applyAlignment="1">
      <alignment horizontal="right" vertical="center"/>
    </xf>
    <xf numFmtId="0" fontId="11" fillId="0" borderId="3" xfId="2" applyFont="1" applyBorder="1"/>
    <xf numFmtId="0" fontId="11" fillId="0" borderId="0" xfId="2" applyFont="1" applyAlignment="1">
      <alignment vertical="center"/>
    </xf>
    <xf numFmtId="0" fontId="11" fillId="0" borderId="0" xfId="2" applyFont="1" applyAlignment="1">
      <alignment horizontal="left" vertical="center"/>
    </xf>
    <xf numFmtId="0" fontId="11" fillId="0" borderId="0" xfId="2" applyFont="1" applyAlignment="1">
      <alignment horizontal="left" vertical="top"/>
    </xf>
    <xf numFmtId="165" fontId="11" fillId="0" borderId="0" xfId="2" applyNumberFormat="1" applyFont="1" applyAlignment="1">
      <alignment horizontal="left" vertical="top"/>
    </xf>
    <xf numFmtId="4" fontId="11" fillId="0" borderId="0" xfId="2" applyNumberFormat="1" applyFont="1" applyAlignment="1">
      <alignment horizontal="left" vertical="top"/>
    </xf>
    <xf numFmtId="0" fontId="12" fillId="2" borderId="1" xfId="2" applyFont="1" applyFill="1" applyAlignment="1">
      <alignment vertical="center"/>
    </xf>
    <xf numFmtId="0" fontId="12" fillId="2" borderId="1" xfId="2" applyFont="1" applyFill="1" applyAlignment="1">
      <alignment horizontal="justify" vertical="center"/>
    </xf>
    <xf numFmtId="165" fontId="12" fillId="2" borderId="1" xfId="2" applyNumberFormat="1" applyFont="1" applyFill="1" applyAlignment="1">
      <alignment vertical="center"/>
    </xf>
    <xf numFmtId="4" fontId="12" fillId="2" borderId="1" xfId="2" applyNumberFormat="1" applyFont="1" applyFill="1" applyAlignment="1">
      <alignment vertical="center"/>
    </xf>
    <xf numFmtId="4" fontId="17" fillId="2" borderId="1" xfId="2" applyNumberFormat="1" applyFont="1" applyFill="1" applyAlignment="1">
      <alignment vertical="center"/>
    </xf>
    <xf numFmtId="0" fontId="18" fillId="2" borderId="1" xfId="2" applyFont="1" applyFill="1" applyAlignment="1">
      <alignment horizontal="right" vertical="center"/>
    </xf>
    <xf numFmtId="0" fontId="12" fillId="2" borderId="1" xfId="2" applyFont="1" applyFill="1" applyAlignment="1">
      <alignment horizontal="right" vertical="center"/>
    </xf>
    <xf numFmtId="165" fontId="5" fillId="2" borderId="1" xfId="0" applyNumberFormat="1" applyFont="1" applyFill="1" applyAlignment="1">
      <alignment horizontal="right" vertical="center" wrapText="1"/>
    </xf>
    <xf numFmtId="4" fontId="19" fillId="2" borderId="1" xfId="0" applyNumberFormat="1" applyFont="1" applyFill="1" applyAlignment="1">
      <alignment horizontal="right" vertical="center" wrapText="1"/>
    </xf>
    <xf numFmtId="4" fontId="19" fillId="2" borderId="1" xfId="0" applyNumberFormat="1" applyFont="1" applyFill="1" applyAlignment="1" applyProtection="1">
      <alignment horizontal="right" vertical="center" wrapText="1"/>
      <protection locked="0" hidden="0"/>
    </xf>
    <xf numFmtId="165" fontId="19" fillId="2" borderId="1" xfId="0" applyNumberFormat="1" applyFont="1" applyFill="1" applyAlignment="1">
      <alignment horizontal="right" vertical="center" wrapText="1"/>
    </xf>
    <xf numFmtId="4" fontId="5" fillId="2" borderId="1" xfId="0" applyNumberFormat="1" applyFont="1" applyFill="1" applyAlignment="1">
      <alignment horizontal="right" vertical="center" wrapText="1"/>
    </xf>
    <xf numFmtId="0" fontId="5" fillId="2" borderId="1" xfId="0" applyFont="1" applyFill="1" applyAlignment="1">
      <alignment horizontal="right" vertical="center"/>
    </xf>
    <xf numFmtId="165" fontId="4" fillId="0" borderId="0" xfId="0" applyNumberFormat="1" applyFont="1" applyAlignment="1">
      <alignment horizontal="right" vertical="center" wrapText="1"/>
    </xf>
    <xf numFmtId="4" fontId="4" fillId="0" borderId="0" xfId="0" applyNumberFormat="1" applyFont="1" applyAlignment="1">
      <alignment horizontal="right" vertical="center" wrapText="1"/>
    </xf>
    <xf numFmtId="0" fontId="20" fillId="0" borderId="0" xfId="0" applyFont="1" applyAlignment="1">
      <alignment horizontal="right" vertical="center"/>
    </xf>
    <xf numFmtId="0" fontId="4" fillId="2" borderId="1" xfId="0" applyFont="1" applyFill="1" applyAlignment="1" applyProtection="1">
      <alignment horizontal="left" vertical="center" wrapText="1"/>
      <protection locked="0" hidden="0"/>
    </xf>
    <xf numFmtId="165" fontId="4" fillId="2" borderId="1" xfId="0" applyNumberFormat="1" applyFont="1" applyFill="1" applyAlignment="1">
      <alignment horizontal="right" vertical="center" wrapText="1"/>
    </xf>
    <xf numFmtId="4" fontId="4" fillId="2" borderId="1" xfId="0" applyNumberFormat="1" applyFont="1" applyFill="1" applyAlignment="1">
      <alignment horizontal="right" vertical="center" wrapText="1"/>
    </xf>
    <xf numFmtId="0" fontId="3" fillId="2" borderId="1" xfId="0" applyFont="1" applyFill="1" applyAlignment="1">
      <alignment horizontal="right"/>
    </xf>
    <xf numFmtId="0" fontId="20" fillId="2" borderId="1" xfId="0" applyFont="1" applyFill="1" applyAlignment="1">
      <alignment horizontal="right" vertical="center"/>
    </xf>
    <xf numFmtId="0" fontId="3" fillId="2" borderId="1" xfId="0" applyFont="1" applyFill="1" applyAlignment="1">
      <alignment horizontal="right" vertical="center"/>
    </xf>
    <xf numFmtId="0" fontId="3" fillId="2" borderId="1" xfId="0" applyFont="1" applyFill="1" applyAlignment="1">
      <alignment vertical="center"/>
    </xf>
    <xf numFmtId="4" fontId="3" fillId="0" borderId="2" xfId="0" applyNumberFormat="1" applyFont="1" applyBorder="1" applyAlignment="1">
      <alignment horizontal="right" vertical="center"/>
    </xf>
    <xf numFmtId="4" fontId="3" fillId="0" borderId="2" xfId="0" applyNumberFormat="1" applyFont="1" applyBorder="1" applyAlignment="1">
      <alignment horizontal="right" vertical="center" wrapText="1"/>
    </xf>
    <xf numFmtId="4" fontId="3" fillId="0" borderId="0" xfId="0" applyNumberFormat="1" applyFont="1" applyAlignment="1">
      <alignment horizontal="right" vertical="center"/>
    </xf>
    <xf numFmtId="167" fontId="3" fillId="0" borderId="0" xfId="0" applyNumberFormat="1" applyFont="1" applyAlignment="1">
      <alignment horizontal="right" vertical="center" wrapText="1"/>
    </xf>
    <xf numFmtId="169" fontId="3" fillId="0" borderId="0" xfId="0" applyNumberFormat="1" applyFont="1" applyAlignment="1">
      <alignment horizontal="right" vertical="center" wrapText="1"/>
    </xf>
    <xf numFmtId="0" fontId="3" fillId="0" borderId="0" xfId="0" applyFont="1" applyAlignment="1">
      <alignment horizontal="left" vertical="center"/>
    </xf>
    <xf numFmtId="4" fontId="3" fillId="0" borderId="0" xfId="0" applyNumberFormat="1" applyFont="1" applyAlignment="1">
      <alignment horizontal="left" vertical="center"/>
    </xf>
    <xf numFmtId="4" fontId="3" fillId="0" borderId="0" xfId="0" applyNumberFormat="1" applyFont="1" applyAlignment="1">
      <alignment horizontal="left" vertical="center" wrapText="1"/>
    </xf>
    <xf numFmtId="0" fontId="3" fillId="0" borderId="2" xfId="0" applyFont="1" applyBorder="1" applyAlignment="1">
      <alignment horizontal="left" vertical="center"/>
    </xf>
    <xf numFmtId="4" fontId="3" fillId="0" borderId="2" xfId="0" applyNumberFormat="1" applyFont="1" applyBorder="1" applyAlignment="1">
      <alignment horizontal="left" vertical="center"/>
    </xf>
    <xf numFmtId="4" fontId="3" fillId="0" borderId="2" xfId="0" applyNumberFormat="1" applyFont="1" applyBorder="1" applyAlignment="1">
      <alignment horizontal="left" vertical="center" wrapText="1"/>
    </xf>
    <xf numFmtId="49" fontId="3" fillId="2" borderId="1" xfId="0" applyNumberFormat="1" applyFont="1" applyFill="1" applyAlignment="1">
      <alignment horizontal="left" vertical="center"/>
    </xf>
    <xf numFmtId="165" fontId="3" fillId="2" borderId="1" xfId="0" applyNumberFormat="1" applyFont="1" applyFill="1" applyAlignment="1">
      <alignment horizontal="left" vertical="center"/>
    </xf>
    <xf numFmtId="4" fontId="3" fillId="2" borderId="1" xfId="0" applyNumberFormat="1" applyFont="1" applyFill="1" applyAlignment="1">
      <alignment horizontal="left" vertical="center" wrapText="1"/>
    </xf>
    <xf numFmtId="4" fontId="4" fillId="2" borderId="1" xfId="0" applyNumberFormat="1" applyFont="1" applyFill="1" applyAlignment="1">
      <alignment horizontal="right" vertical="center"/>
    </xf>
    <xf numFmtId="4" fontId="3" fillId="2" borderId="1" xfId="0" applyNumberFormat="1" applyFont="1" applyFill="1" applyAlignment="1">
      <alignment horizontal="right" vertical="center"/>
    </xf>
    <xf numFmtId="165" fontId="3" fillId="0" borderId="0" xfId="0" applyNumberFormat="1" applyFont="1" applyAlignment="1">
      <alignment horizontal="left" vertical="center"/>
    </xf>
    <xf numFmtId="4" fontId="4" fillId="0" borderId="0" xfId="0" applyNumberFormat="1" applyFont="1" applyAlignment="1">
      <alignment horizontal="right" vertical="center"/>
    </xf>
    <xf numFmtId="165" fontId="3" fillId="0" borderId="2" xfId="0" applyNumberFormat="1" applyFont="1" applyBorder="1" applyAlignment="1">
      <alignment horizontal="left" vertical="center"/>
    </xf>
    <xf numFmtId="165" fontId="3" fillId="0" borderId="0" xfId="0" applyNumberFormat="1" applyFont="1" applyAlignment="1">
      <alignment horizontal="right"/>
    </xf>
    <xf numFmtId="4" fontId="2" fillId="0" borderId="0" xfId="0" applyNumberFormat="1" applyFont="1" applyAlignment="1">
      <alignment horizontal="right"/>
    </xf>
    <xf numFmtId="0" fontId="16" fillId="0" borderId="0" xfId="0" applyFont="1" applyAlignment="1">
      <alignment horizontal="right" vertical="center"/>
    </xf>
    <xf numFmtId="0" fontId="3" fillId="2" borderId="1" xfId="0" applyFont="1" applyFill="1" applyAlignment="1" applyProtection="1">
      <alignment horizontal="justify" vertical="center" wrapText="1"/>
      <protection locked="0" hidden="0"/>
    </xf>
    <xf numFmtId="0" fontId="2" fillId="0" borderId="0" xfId="0" applyFont="1" applyAlignment="1">
      <alignment horizontal="justify"/>
    </xf>
    <xf numFmtId="0" fontId="3" fillId="0" borderId="0" xfId="0" applyFont="1" applyAlignment="1">
      <alignment horizontal="justify"/>
    </xf>
    <xf numFmtId="167" fontId="3" fillId="0" borderId="0" xfId="0" applyNumberFormat="1" applyFont="1" applyAlignment="1">
      <alignment wrapText="1"/>
    </xf>
    <xf numFmtId="49" fontId="5" fillId="0" borderId="0" xfId="0" applyNumberFormat="1" applyFont="1" applyAlignment="1">
      <alignment horizontal="left" vertical="center"/>
    </xf>
    <xf numFmtId="49" fontId="3" fillId="0" borderId="3" xfId="0" applyNumberFormat="1" applyFont="1" applyBorder="1" applyAlignment="1">
      <alignment horizontal="left" vertical="top"/>
    </xf>
    <xf numFmtId="0" fontId="3" fillId="0" borderId="3" xfId="0" applyFont="1" applyBorder="1" applyAlignment="1" applyProtection="1">
      <alignment horizontal="justify" vertical="top" wrapText="1"/>
      <protection locked="0" hidden="0"/>
    </xf>
    <xf numFmtId="4" fontId="3" fillId="0" borderId="3" xfId="0" applyNumberFormat="1" applyFont="1" applyBorder="1" applyAlignment="1" applyProtection="1">
      <alignment horizontal="right" wrapText="1"/>
      <protection locked="0" hidden="0"/>
    </xf>
    <xf numFmtId="49" fontId="3" fillId="0" borderId="0" xfId="0" applyNumberFormat="1" applyFont="1" applyAlignment="1">
      <alignment vertical="center"/>
    </xf>
    <xf numFmtId="0" fontId="12" fillId="2" borderId="1" xfId="2" applyFont="1" applyFill="1" applyAlignment="1">
      <alignment horizontal="center"/>
    </xf>
    <xf numFmtId="0" fontId="4" fillId="0" borderId="0" xfId="0" applyFont="1" applyAlignment="1">
      <alignment horizontal="left" vertical="center"/>
    </xf>
  </cellXfs>
  <cellStyles count="4">
    <cellStyle name="Normal" xfId="0" builtinId="0" customBuiltin="1"/>
    <cellStyle name="Comma" xfId="1" builtinId="3" customBuiltin="1"/>
    <cellStyle name="Obično_3306MG_adaptacija_Kacana" xfId="2"/>
    <cellStyle name="Normal 2 2" xfId="3"/>
  </cellStyles>
  <dxfs count="2">
    <dxf>
      <font>
        <b val="0"/>
        <color rgb="FF000000"/>
        <extLst>
          <ext uri="smNativeData">
            <pm:charSpec xmlns:pm="smNativeData" id="1617692255" fgClr="000000">
              <pm:latin weight="normal"/>
              <pm:cs weight="normal"/>
              <pm:ea weight="normal"/>
            </pm:charSpec>
          </ext>
        </extLst>
      </font>
    </dxf>
    <dxf>
      <font>
        <b val="0"/>
        <color rgb="FF000000"/>
        <extLst>
          <ext uri="smNativeData">
            <pm:charSpec xmlns:pm="smNativeData" id="1617692255" fgClr="000000">
              <pm:latin weight="normal"/>
              <pm:cs weight="normal"/>
              <pm:ea weight="normal"/>
            </pm:charSpec>
          </ext>
        </extLst>
      </font>
    </dxf>
  </dxfs>
  <tableStyles count="0"/>
  <extLst>
    <ext uri="smNativeData">
      <pm:charStyles xmlns:pm="smNativeData" id="1617692255" count="1">
        <pm:charStyle name="Normal" fontId="0" Id="1"/>
      </pm:charStyles>
      <pm:colors xmlns:pm="smNativeData" id="1617692255" count="3">
        <pm:color name="Aqua" rgb="33CCCC"/>
        <pm:color name="Color 25" rgb="DDDDDD"/>
        <pm:color name="Color 26" rgb="808080"/>
      </pm:colors>
    </ext>
  </extLst>
</styleSheet>
</file>

<file path=xl/_rels/workbook.xml.rels><?xml version="1.0" encoding="UTF-8" standalone="yes" ?>
<Relationships xmlns="http://schemas.openxmlformats.org/package/2006/relationships"><Relationship Id="rId1" Type="http://schemas.openxmlformats.org/officeDocument/2006/relationships/theme" Target="theme/theme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D5D5D5"/>
      </a:dk1>
      <a:lt1>
        <a:sysClr val="window" lastClr="494949"/>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Basic Roman"/>
        <a:cs typeface="Basic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90000"/>
        </a:solidFill>
        <a:ln w="9525" cap="flat">
          <a:solidFill>
            <a:srgbClr val="400000"/>
          </a:solidFill>
          <a:prstDash val="solid"/>
          <a:headEnd type="none" w="med" len="med"/>
          <a:tailEnd type="none" w="med" len="med"/>
        </a:ln>
        <a:effectLst>
          <a:outerShdw dist="35921" dir="2700000" algn="ctr">
            <a:srgbClr val="808080"/>
          </a:outerShdw>
        </a:effectLst>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P145"/>
  <sheetViews>
    <sheetView tabSelected="1" view="normal" topLeftCell="A129" zoomScale="180" workbookViewId="0">
      <selection activeCell="B11" sqref="B11"/>
    </sheetView>
  </sheetViews>
  <sheetFormatPr baseColWidth="10" defaultColWidth="11.495495" defaultRowHeight="12.60"/>
  <cols>
    <col min="1" max="1" width="6.495495" customWidth="1" style="58"/>
    <col min="2" max="2" width="53.000000" customWidth="1" style="93"/>
    <col min="3" max="3" width="7.495495" customWidth="1" style="59"/>
    <col min="4" max="4" width="11.666667" customWidth="1" style="59"/>
    <col min="5" max="6" width="14.333333" customWidth="1" style="59"/>
    <col min="7" max="7" width="35.000000" customWidth="1" style="50"/>
    <col min="8" max="15" width="11.495495" style="57"/>
    <col min="16" max="221" width="8.666667" customWidth="1" style="57"/>
    <col min="222" max="244" width="8.495495" customWidth="1" style="57"/>
    <col min="245" max="16384" width="11.495495" style="57"/>
  </cols>
  <sheetData>
    <row r="1" spans="1:7" s="5" customFormat="1">
      <c r="A1" s="5" t="s">
        <v>0</v>
      </c>
      <c r="G1" s="6"/>
    </row>
    <row r="2" spans="1:7" s="5" customFormat="1">
      <c r="A2" s="7" t="s">
        <v>1</v>
      </c>
      <c r="B2" s="7"/>
      <c r="C2" s="7"/>
      <c r="D2" s="7"/>
      <c r="E2" s="7"/>
      <c r="F2" s="7"/>
      <c r="G2" s="6"/>
    </row>
    <row r="3" spans="1:7" s="10" customFormat="1" ht="7.25" customHeight="1">
      <c r="A3" s="8"/>
      <c r="B3" s="88"/>
      <c r="C3" s="8"/>
      <c r="D3" s="8"/>
      <c r="E3" s="8"/>
      <c r="F3" s="8"/>
      <c r="G3" s="9"/>
    </row>
    <row r="4" spans="2:7" s="11" customFormat="1" ht="17" customHeight="1">
      <c r="B4" s="12"/>
      <c r="C4" s="12"/>
      <c r="D4" s="12"/>
      <c r="E4" s="12"/>
      <c r="F4" s="12"/>
      <c r="G4" s="13"/>
    </row>
    <row r="5" spans="1:7" s="18" customFormat="1" ht="10.45">
      <c r="A5" s="14" t="s">
        <v>2</v>
      </c>
      <c r="B5" s="183" t="s">
        <v>3</v>
      </c>
      <c r="C5" s="16" t="s">
        <v>4</v>
      </c>
      <c r="D5" s="16" t="s">
        <v>5</v>
      </c>
      <c r="E5" s="16" t="s">
        <v>6</v>
      </c>
      <c r="F5" s="16" t="s">
        <v>7</v>
      </c>
      <c r="G5" s="17"/>
    </row>
    <row r="6" spans="1:7" s="62" customFormat="1" ht="17" customHeight="1">
      <c r="A6" s="187"/>
      <c r="B6" s="90"/>
      <c r="C6" s="60"/>
      <c r="D6" s="60"/>
      <c r="E6" s="60"/>
      <c r="F6" s="60"/>
      <c r="G6" s="61"/>
    </row>
    <row r="7" spans="1:7" s="62" customFormat="1" ht="17" customHeight="1">
      <c r="A7" s="64"/>
      <c r="B7" s="89" t="s">
        <v>8</v>
      </c>
      <c r="C7" s="60"/>
      <c r="D7" s="60"/>
      <c r="E7" s="60"/>
      <c r="F7" s="60"/>
      <c r="G7" s="61"/>
    </row>
    <row r="8" spans="1:7" s="62" customFormat="1" ht="10.45">
      <c r="A8" s="63"/>
      <c r="B8" s="89" t="s">
        <v>9</v>
      </c>
      <c r="C8" s="60"/>
      <c r="D8" s="60"/>
      <c r="E8" s="60"/>
      <c r="F8" s="60"/>
      <c r="G8" s="61"/>
    </row>
    <row r="9" spans="1:7" s="62" customFormat="1" ht="10.45">
      <c r="A9" s="63"/>
      <c r="B9" s="89" t="s">
        <v>10</v>
      </c>
      <c r="C9" s="60"/>
      <c r="D9" s="60"/>
      <c r="E9" s="60"/>
      <c r="F9" s="60"/>
      <c r="G9" s="61"/>
    </row>
    <row r="10" spans="1:7" s="4" customFormat="1" ht="13.50" customHeight="1">
      <c r="A10" s="19"/>
      <c r="B10" s="74"/>
      <c r="C10" s="20"/>
      <c r="D10" s="20"/>
      <c r="E10" s="20"/>
      <c r="F10" s="20"/>
      <c r="G10" s="21"/>
    </row>
    <row r="11" spans="1:7" s="4" customFormat="1">
      <c r="A11" s="19"/>
      <c r="B11" s="74" t="s">
        <v>11</v>
      </c>
      <c r="C11" s="20"/>
      <c r="D11" s="20"/>
      <c r="E11" s="20"/>
      <c r="F11" s="20"/>
      <c r="G11" s="21"/>
    </row>
    <row r="12" spans="1:7" s="4" customFormat="1" ht="7.25" customHeight="1">
      <c r="A12" s="19"/>
      <c r="B12" s="74"/>
      <c r="C12" s="20"/>
      <c r="D12" s="20"/>
      <c r="E12" s="20"/>
      <c r="F12" s="20"/>
      <c r="G12" s="21"/>
    </row>
    <row r="13" spans="1:7" s="4" customFormat="1">
      <c r="A13" s="19" t="s">
        <v>12</v>
      </c>
      <c r="B13" s="74" t="s">
        <v>13</v>
      </c>
      <c r="C13" s="20"/>
      <c r="D13" s="20"/>
      <c r="E13" s="20"/>
      <c r="F13" s="20"/>
      <c r="G13" s="21"/>
    </row>
    <row r="14" spans="1:7" s="4" customFormat="1" ht="7.25" customHeight="1">
      <c r="A14" s="19"/>
      <c r="B14" s="74"/>
      <c r="C14" s="20"/>
      <c r="D14" s="20"/>
      <c r="E14" s="20"/>
      <c r="F14" s="20"/>
      <c r="G14" s="21"/>
    </row>
    <row r="15" spans="1:7" s="24" customFormat="1" ht="12.75" customHeight="1">
      <c r="A15" s="19" t="s">
        <v>14</v>
      </c>
      <c r="B15" s="74" t="s">
        <v>15</v>
      </c>
      <c r="C15" s="22"/>
      <c r="D15" s="22"/>
      <c r="E15" s="22"/>
      <c r="F15" s="22"/>
      <c r="G15" s="23"/>
    </row>
    <row r="16" spans="1:7" s="4" customFormat="1" ht="7.25" customHeight="1">
      <c r="A16" s="25"/>
      <c r="B16" s="90"/>
      <c r="C16" s="26"/>
      <c r="D16" s="26"/>
      <c r="E16" s="26"/>
      <c r="F16" s="26"/>
      <c r="G16" s="21"/>
    </row>
    <row r="17" spans="1:7" s="4" customFormat="1">
      <c r="A17" s="27" t="s">
        <v>16</v>
      </c>
      <c r="B17" s="90" t="s">
        <v>17</v>
      </c>
      <c r="C17" s="29" t="s">
        <v>18</v>
      </c>
      <c r="D17" s="29" t="n">
        <v>1</v>
      </c>
      <c r="E17" s="29"/>
      <c r="F17" s="29">
        <f>D17*E17</f>
        <v>0</v>
      </c>
      <c r="G17" s="21"/>
    </row>
    <row r="18" spans="1:7" s="4" customFormat="1">
      <c r="A18" s="25"/>
      <c r="B18" s="90"/>
      <c r="C18" s="26"/>
      <c r="D18" s="26"/>
      <c r="E18" s="26"/>
      <c r="F18" s="29"/>
      <c r="G18" s="21"/>
    </row>
    <row r="19" spans="1:7" s="31" customFormat="1">
      <c r="A19" s="27" t="s">
        <v>19</v>
      </c>
      <c r="B19" s="28" t="s">
        <v>20</v>
      </c>
      <c r="C19" s="29" t="s">
        <v>21</v>
      </c>
      <c r="D19" s="29" t="n">
        <v>4</v>
      </c>
      <c r="E19" s="29"/>
      <c r="F19" s="29">
        <f>D19*E19</f>
        <v>0</v>
      </c>
      <c r="G19" s="30"/>
    </row>
    <row r="20" spans="1:7" s="4" customFormat="1">
      <c r="A20" s="25"/>
      <c r="B20" s="91"/>
      <c r="C20" s="32"/>
      <c r="D20" s="33"/>
      <c r="E20" s="26"/>
      <c r="F20" s="29"/>
      <c r="G20" s="21"/>
    </row>
    <row r="21" spans="1:7" s="31" customFormat="1">
      <c r="A21" s="27" t="s">
        <v>22</v>
      </c>
      <c r="B21" s="28" t="s">
        <v>23</v>
      </c>
      <c r="C21" s="29" t="s">
        <v>21</v>
      </c>
      <c r="D21" s="29" t="n">
        <v>1</v>
      </c>
      <c r="E21" s="29"/>
      <c r="F21" s="29">
        <f>D21*E21</f>
        <v>0</v>
      </c>
      <c r="G21" s="30"/>
    </row>
    <row r="22" spans="1:7" s="4" customFormat="1">
      <c r="A22" s="25"/>
      <c r="B22" s="91"/>
      <c r="C22" s="32"/>
      <c r="D22" s="33"/>
      <c r="E22" s="26"/>
      <c r="F22" s="29"/>
      <c r="G22" s="21"/>
    </row>
    <row r="23" spans="1:7" s="31" customFormat="1">
      <c r="A23" s="27" t="s">
        <v>24</v>
      </c>
      <c r="B23" s="28" t="s">
        <v>25</v>
      </c>
      <c r="C23" s="29" t="s">
        <v>26</v>
      </c>
      <c r="D23" s="29">
        <f>4.5*1.5</f>
        <v>6.75</v>
      </c>
      <c r="E23" s="29"/>
      <c r="F23" s="29">
        <f>D23*E23</f>
        <v>0</v>
      </c>
      <c r="G23" s="34"/>
    </row>
    <row r="24" spans="1:7" s="4" customFormat="1">
      <c r="A24" s="25"/>
      <c r="B24" s="90"/>
      <c r="C24" s="32"/>
      <c r="D24" s="33"/>
      <c r="E24" s="26"/>
      <c r="F24" s="29"/>
      <c r="G24" s="21"/>
    </row>
    <row r="25" spans="1:7" s="31" customFormat="1">
      <c r="A25" s="27" t="s">
        <v>27</v>
      </c>
      <c r="B25" s="28" t="s">
        <v>28</v>
      </c>
      <c r="C25" s="29" t="s">
        <v>26</v>
      </c>
      <c r="D25" s="29" t="n">
        <v>80</v>
      </c>
      <c r="E25" s="29"/>
      <c r="F25" s="29">
        <f>D25*E25</f>
        <v>0</v>
      </c>
      <c r="G25" s="34"/>
    </row>
    <row r="26" spans="1:7" s="4" customFormat="1">
      <c r="A26" s="25"/>
      <c r="B26" s="90"/>
      <c r="C26" s="32"/>
      <c r="D26" s="33"/>
      <c r="E26" s="26"/>
      <c r="F26" s="29"/>
      <c r="G26" s="21"/>
    </row>
    <row r="27" spans="1:7" s="31" customFormat="1">
      <c r="A27" s="27" t="s">
        <v>29</v>
      </c>
      <c r="B27" s="28" t="s">
        <v>30</v>
      </c>
      <c r="C27" s="29" t="s">
        <v>26</v>
      </c>
      <c r="D27" s="29" t="n">
        <v>35</v>
      </c>
      <c r="E27" s="29"/>
      <c r="F27" s="29">
        <f>D27*E27</f>
        <v>0</v>
      </c>
      <c r="G27" s="34"/>
    </row>
    <row r="28" spans="1:7" s="4" customFormat="1">
      <c r="A28" s="25"/>
      <c r="B28" s="90"/>
      <c r="C28" s="32"/>
      <c r="D28" s="33"/>
      <c r="E28" s="26"/>
      <c r="F28" s="29"/>
      <c r="G28" s="21"/>
    </row>
    <row r="29" spans="1:7" s="31" customFormat="1">
      <c r="A29" s="27" t="s">
        <v>31</v>
      </c>
      <c r="B29" s="28" t="s">
        <v>32</v>
      </c>
      <c r="C29" s="29" t="s">
        <v>18</v>
      </c>
      <c r="D29" s="29" t="n">
        <v>1</v>
      </c>
      <c r="E29" s="29"/>
      <c r="F29" s="29">
        <f>D29*E29</f>
        <v>0</v>
      </c>
      <c r="G29" s="34"/>
    </row>
    <row r="30" spans="1:7" s="4" customFormat="1">
      <c r="A30" s="25"/>
      <c r="B30" s="90"/>
      <c r="C30" s="32"/>
      <c r="D30" s="33"/>
      <c r="E30" s="26"/>
      <c r="F30" s="29"/>
      <c r="G30" s="21"/>
    </row>
    <row r="31" spans="1:7" s="31" customFormat="1">
      <c r="A31" s="27" t="s">
        <v>33</v>
      </c>
      <c r="B31" s="28" t="s">
        <v>34</v>
      </c>
      <c r="C31" s="29" t="s">
        <v>18</v>
      </c>
      <c r="D31" s="29" t="n">
        <v>1</v>
      </c>
      <c r="E31" s="29"/>
      <c r="F31" s="29">
        <f>D31*E31</f>
        <v>0</v>
      </c>
      <c r="G31" s="34"/>
    </row>
    <row r="32" spans="1:7" s="4" customFormat="1">
      <c r="A32" s="25"/>
      <c r="B32" s="90"/>
      <c r="C32" s="32"/>
      <c r="D32" s="33"/>
      <c r="E32" s="26"/>
      <c r="F32" s="29"/>
      <c r="G32" s="21"/>
    </row>
    <row r="33" spans="1:7" s="4" customFormat="1">
      <c r="A33" s="59" t="s">
        <v>35</v>
      </c>
      <c r="B33" s="92" t="s">
        <v>36</v>
      </c>
      <c r="C33" s="68"/>
      <c r="D33" s="65"/>
      <c r="E33" s="65"/>
      <c r="F33" s="29">
        <f>D33*E33</f>
        <v>0</v>
      </c>
      <c r="G33" s="21"/>
    </row>
    <row r="34" spans="1:7" s="4" customFormat="1">
      <c r="A34" s="48" t="s">
        <v>37</v>
      </c>
      <c r="B34" s="92" t="s">
        <v>38</v>
      </c>
      <c r="C34" s="68" t="s">
        <v>39</v>
      </c>
      <c r="D34" s="65" t="n">
        <v>10</v>
      </c>
      <c r="E34" s="65"/>
      <c r="F34" s="29">
        <f>D34*E34</f>
        <v>0</v>
      </c>
      <c r="G34" s="21"/>
    </row>
    <row r="35" spans="1:7" s="4" customFormat="1">
      <c r="A35" s="27" t="s">
        <v>40</v>
      </c>
      <c r="B35" s="28" t="s">
        <v>41</v>
      </c>
      <c r="C35" s="29" t="s">
        <v>39</v>
      </c>
      <c r="D35" s="29" t="n">
        <v>10</v>
      </c>
      <c r="E35" s="29"/>
      <c r="F35" s="29">
        <f>D35*E35</f>
        <v>0</v>
      </c>
      <c r="G35" s="21"/>
    </row>
    <row r="36" spans="1:7" s="4" customFormat="1">
      <c r="A36" s="59"/>
      <c r="B36" s="92"/>
      <c r="C36" s="68"/>
      <c r="D36" s="67"/>
      <c r="E36" s="67"/>
      <c r="F36" s="29"/>
      <c r="G36" s="21"/>
    </row>
    <row r="37" spans="1:7" s="31" customFormat="1">
      <c r="A37" s="27" t="s">
        <v>42</v>
      </c>
      <c r="B37" s="28" t="s">
        <v>43</v>
      </c>
      <c r="C37" s="29" t="s">
        <v>44</v>
      </c>
      <c r="D37" s="29" t="n">
        <v>2.20000000000000018</v>
      </c>
      <c r="E37" s="29"/>
      <c r="F37" s="29">
        <f>D37*E37</f>
        <v>0</v>
      </c>
      <c r="G37" s="34"/>
    </row>
    <row r="38" spans="1:7" s="4" customFormat="1">
      <c r="A38" s="25"/>
      <c r="B38" s="90"/>
      <c r="C38" s="32"/>
      <c r="D38" s="33"/>
      <c r="E38" s="26"/>
      <c r="F38" s="29"/>
      <c r="G38" s="21"/>
    </row>
    <row r="39" spans="1:7" s="4" customFormat="1">
      <c r="A39" s="27" t="s">
        <v>45</v>
      </c>
      <c r="B39" s="28" t="s">
        <v>46</v>
      </c>
      <c r="C39" s="29" t="s">
        <v>44</v>
      </c>
      <c r="D39" s="29" t="n">
        <v>28</v>
      </c>
      <c r="E39" s="29"/>
      <c r="F39" s="29">
        <f>D39*E39</f>
        <v>0</v>
      </c>
      <c r="G39" s="21"/>
    </row>
    <row r="40" spans="1:7" s="4" customFormat="1">
      <c r="A40" s="25"/>
      <c r="B40" s="90"/>
      <c r="C40" s="26"/>
      <c r="D40" s="26"/>
      <c r="E40" s="26"/>
      <c r="F40" s="26"/>
      <c r="G40" s="21"/>
    </row>
    <row r="41" spans="1:7" s="46" customFormat="1" ht="12.45">
      <c r="A41" s="42"/>
      <c r="B41" s="43" t="s">
        <v>47</v>
      </c>
      <c r="C41" s="43"/>
      <c r="D41" s="43"/>
      <c r="E41" s="43"/>
      <c r="F41" s="44">
        <f>SUM(F17:F40)</f>
        <v>0</v>
      </c>
      <c r="G41" s="45"/>
    </row>
    <row r="42" spans="1:7" s="41" customFormat="1">
      <c r="A42" s="35"/>
      <c r="B42" s="36"/>
      <c r="C42" s="37"/>
      <c r="D42" s="38"/>
      <c r="E42" s="186"/>
      <c r="F42" s="39"/>
      <c r="G42" s="40"/>
    </row>
    <row r="43" spans="1:7" s="24" customFormat="1" ht="12.45">
      <c r="A43" s="19" t="s">
        <v>48</v>
      </c>
      <c r="B43" s="74" t="s">
        <v>49</v>
      </c>
      <c r="C43" s="20"/>
      <c r="D43" s="20"/>
      <c r="E43" s="20"/>
      <c r="F43" s="20"/>
      <c r="G43" s="23"/>
    </row>
    <row r="44" spans="1:7" s="4" customFormat="1">
      <c r="A44" s="25"/>
      <c r="B44" s="90"/>
      <c r="C44" s="26"/>
      <c r="D44" s="26"/>
      <c r="E44" s="26"/>
      <c r="F44" s="26"/>
      <c r="G44" s="21"/>
    </row>
    <row r="45" spans="1:7" s="41" customFormat="1">
      <c r="A45" s="27" t="s">
        <v>50</v>
      </c>
      <c r="B45" s="28" t="s">
        <v>51</v>
      </c>
      <c r="C45" s="29" t="s">
        <v>26</v>
      </c>
      <c r="D45" s="29" t="n">
        <v>110</v>
      </c>
      <c r="E45" s="29"/>
      <c r="F45" s="29">
        <f>D45*E45</f>
        <v>0</v>
      </c>
      <c r="G45" s="40"/>
    </row>
    <row r="46" spans="1:7" s="41" customFormat="1">
      <c r="A46" s="35"/>
      <c r="B46" s="36"/>
      <c r="C46" s="37"/>
      <c r="D46" s="38"/>
      <c r="E46" s="186"/>
      <c r="F46" s="39"/>
      <c r="G46" s="40"/>
    </row>
    <row r="47" spans="1:7" s="41" customFormat="1">
      <c r="A47" s="27" t="s">
        <v>52</v>
      </c>
      <c r="B47" s="28" t="s">
        <v>53</v>
      </c>
      <c r="C47" s="29" t="s">
        <v>26</v>
      </c>
      <c r="D47" s="29" t="n">
        <v>2.5</v>
      </c>
      <c r="E47" s="29"/>
      <c r="F47" s="29">
        <f>D47*E47</f>
        <v>0</v>
      </c>
      <c r="G47" s="40"/>
    </row>
    <row r="48" spans="1:7" s="41" customFormat="1">
      <c r="A48" s="35"/>
      <c r="B48" s="36"/>
      <c r="C48" s="37"/>
      <c r="D48" s="38"/>
      <c r="E48" s="186"/>
      <c r="F48" s="39"/>
      <c r="G48" s="40"/>
    </row>
    <row r="49" spans="1:7" s="46" customFormat="1" ht="12.45">
      <c r="A49" s="42"/>
      <c r="B49" s="43" t="s">
        <v>54</v>
      </c>
      <c r="C49" s="43"/>
      <c r="D49" s="43"/>
      <c r="E49" s="43"/>
      <c r="F49" s="44">
        <f>SUM(F45:F48)</f>
        <v>0</v>
      </c>
      <c r="G49" s="45"/>
    </row>
    <row r="50" spans="1:7" s="41" customFormat="1">
      <c r="A50" s="35"/>
      <c r="B50" s="36"/>
      <c r="C50" s="37"/>
      <c r="D50" s="38"/>
      <c r="E50" s="186"/>
      <c r="F50" s="39"/>
      <c r="G50" s="40"/>
    </row>
    <row r="51" spans="1:7" s="24" customFormat="1" ht="12.45">
      <c r="A51" s="19" t="s">
        <v>55</v>
      </c>
      <c r="B51" s="74" t="s">
        <v>56</v>
      </c>
      <c r="C51" s="20"/>
      <c r="D51" s="20"/>
      <c r="E51" s="20"/>
      <c r="F51" s="20"/>
      <c r="G51" s="23"/>
    </row>
    <row r="52" spans="1:7" s="4" customFormat="1">
      <c r="A52" s="25"/>
      <c r="B52" s="90"/>
      <c r="C52" s="26"/>
      <c r="D52" s="26"/>
      <c r="E52" s="26"/>
      <c r="F52" s="26"/>
      <c r="G52" s="21"/>
    </row>
    <row r="53" spans="1:7" s="41" customFormat="1">
      <c r="A53" s="63"/>
      <c r="B53" s="89" t="s">
        <v>8</v>
      </c>
      <c r="C53" s="37"/>
      <c r="D53" s="38"/>
      <c r="E53" s="186"/>
      <c r="F53" s="39"/>
      <c r="G53" s="40"/>
    </row>
    <row r="54" spans="1:7" s="41" customFormat="1">
      <c r="A54" s="71"/>
      <c r="B54" s="89" t="s">
        <v>57</v>
      </c>
      <c r="C54" s="37"/>
      <c r="D54" s="38"/>
      <c r="E54" s="186"/>
      <c r="F54" s="39"/>
      <c r="G54" s="40"/>
    </row>
    <row r="55" spans="1:7" s="41" customFormat="1">
      <c r="A55" s="35"/>
      <c r="B55" s="36"/>
      <c r="C55" s="37"/>
      <c r="D55" s="38"/>
      <c r="E55" s="186"/>
      <c r="F55" s="39"/>
      <c r="G55" s="40"/>
    </row>
    <row r="56" spans="1:7" s="41" customFormat="1">
      <c r="A56" s="27" t="s">
        <v>58</v>
      </c>
      <c r="B56" s="28" t="s">
        <v>59</v>
      </c>
      <c r="C56" s="29" t="s">
        <v>26</v>
      </c>
      <c r="D56" s="29" t="n">
        <v>15</v>
      </c>
      <c r="E56" s="29"/>
      <c r="F56" s="29">
        <f>D56*E56</f>
        <v>0</v>
      </c>
      <c r="G56" s="40"/>
    </row>
    <row r="57" spans="1:7" s="41" customFormat="1">
      <c r="A57" s="71"/>
      <c r="B57" s="185"/>
      <c r="C57" s="70"/>
      <c r="D57" s="66"/>
      <c r="E57" s="66"/>
      <c r="F57" s="66"/>
      <c r="G57" s="40"/>
    </row>
    <row r="58" spans="1:7" s="41" customFormat="1">
      <c r="A58" s="27" t="s">
        <v>60</v>
      </c>
      <c r="B58" s="28" t="s">
        <v>61</v>
      </c>
      <c r="C58" s="29" t="s">
        <v>26</v>
      </c>
      <c r="D58" s="29" t="n">
        <v>35</v>
      </c>
      <c r="E58" s="29"/>
      <c r="F58" s="29">
        <f>D58*E58</f>
        <v>0</v>
      </c>
      <c r="G58" s="40"/>
    </row>
    <row r="59" spans="1:7" s="41" customFormat="1">
      <c r="A59" s="35"/>
      <c r="B59" s="78"/>
      <c r="C59" s="37"/>
      <c r="D59" s="38"/>
      <c r="E59" s="186"/>
      <c r="F59" s="39"/>
      <c r="G59" s="40"/>
    </row>
    <row r="60" spans="1:7" s="41" customFormat="1">
      <c r="A60" s="27" t="s">
        <v>62</v>
      </c>
      <c r="B60" s="28" t="s">
        <v>63</v>
      </c>
      <c r="C60" s="29" t="s">
        <v>64</v>
      </c>
      <c r="D60" s="29" t="n">
        <v>27</v>
      </c>
      <c r="E60" s="29"/>
      <c r="F60" s="29">
        <f>D60*E60</f>
        <v>0</v>
      </c>
      <c r="G60" s="40"/>
    </row>
    <row r="61" spans="1:7" s="41" customFormat="1">
      <c r="A61" s="188"/>
      <c r="B61" s="189"/>
      <c r="C61" s="190"/>
      <c r="D61" s="190"/>
      <c r="E61" s="190"/>
      <c r="F61" s="190"/>
      <c r="G61" s="40"/>
    </row>
    <row r="62" spans="1:7" s="41" customFormat="1">
      <c r="A62" s="27" t="s">
        <v>65</v>
      </c>
      <c r="B62" s="28" t="s">
        <v>66</v>
      </c>
      <c r="C62" s="29" t="s">
        <v>64</v>
      </c>
      <c r="D62" s="29" t="n">
        <v>36</v>
      </c>
      <c r="E62" s="29"/>
      <c r="F62" s="29">
        <f>D62*E62</f>
        <v>0</v>
      </c>
      <c r="G62" s="40"/>
    </row>
    <row r="63" spans="1:7" s="41" customFormat="1">
      <c r="A63" s="35"/>
      <c r="B63" s="36"/>
      <c r="C63" s="37"/>
      <c r="D63" s="38"/>
      <c r="E63" s="186"/>
      <c r="F63" s="39"/>
      <c r="G63" s="40"/>
    </row>
    <row r="64" spans="1:7" s="41" customFormat="1">
      <c r="A64" s="27" t="s">
        <v>67</v>
      </c>
      <c r="B64" s="28" t="s">
        <v>68</v>
      </c>
      <c r="C64" s="29" t="s">
        <v>21</v>
      </c>
      <c r="D64" s="29" t="n">
        <v>1</v>
      </c>
      <c r="E64" s="29"/>
      <c r="F64" s="29">
        <f>D64*E64</f>
        <v>0</v>
      </c>
      <c r="G64" s="40"/>
    </row>
    <row r="65" spans="1:7" s="41" customFormat="1">
      <c r="A65" s="48"/>
      <c r="C65" s="49"/>
      <c r="D65" s="49"/>
      <c r="E65" s="49"/>
      <c r="F65" s="49"/>
      <c r="G65" s="40"/>
    </row>
    <row r="66" spans="1:7" s="41" customFormat="1">
      <c r="A66" s="27" t="s">
        <v>69</v>
      </c>
      <c r="B66" s="28" t="s">
        <v>70</v>
      </c>
      <c r="C66" s="29" t="s">
        <v>21</v>
      </c>
      <c r="D66" s="29" t="n">
        <v>1</v>
      </c>
      <c r="E66" s="29"/>
      <c r="F66" s="29">
        <f>D66*E66</f>
        <v>0</v>
      </c>
      <c r="G66" s="40"/>
    </row>
    <row r="67" spans="1:7" s="41" customFormat="1">
      <c r="A67" s="48"/>
      <c r="C67" s="49"/>
      <c r="D67" s="49"/>
      <c r="E67" s="49"/>
      <c r="F67" s="49"/>
      <c r="G67" s="40"/>
    </row>
    <row r="68" spans="1:7" s="41" customFormat="1">
      <c r="A68" s="27" t="s">
        <v>71</v>
      </c>
      <c r="B68" s="28" t="s">
        <v>72</v>
      </c>
      <c r="C68" s="29" t="s">
        <v>21</v>
      </c>
      <c r="D68" s="29" t="n">
        <v>1</v>
      </c>
      <c r="E68" s="29"/>
      <c r="F68" s="29">
        <f>D68*E68</f>
        <v>0</v>
      </c>
      <c r="G68" s="40"/>
    </row>
    <row r="69" spans="1:7" s="41" customFormat="1">
      <c r="A69" s="48"/>
      <c r="B69" s="47"/>
      <c r="C69" s="49"/>
      <c r="D69" s="49"/>
      <c r="E69" s="49"/>
      <c r="F69" s="49"/>
      <c r="G69" s="40"/>
    </row>
    <row r="70" spans="1:7" s="41" customFormat="1">
      <c r="A70" s="27" t="s">
        <v>73</v>
      </c>
      <c r="B70" s="28" t="s">
        <v>74</v>
      </c>
      <c r="C70" s="29" t="s">
        <v>75</v>
      </c>
      <c r="D70" s="29" t="n">
        <v>1</v>
      </c>
      <c r="E70" s="29"/>
      <c r="F70" s="29">
        <f>D70*E70</f>
        <v>0</v>
      </c>
      <c r="G70" s="40"/>
    </row>
    <row r="71" spans="1:7" s="41" customFormat="1">
      <c r="A71" s="48"/>
      <c r="B71" s="47"/>
      <c r="C71" s="49"/>
      <c r="D71" s="49"/>
      <c r="E71" s="49"/>
      <c r="F71" s="49"/>
      <c r="G71" s="40"/>
    </row>
    <row r="72" spans="1:7" s="46" customFormat="1" ht="12.45">
      <c r="A72" s="42"/>
      <c r="B72" s="43" t="s">
        <v>76</v>
      </c>
      <c r="C72" s="43"/>
      <c r="D72" s="43"/>
      <c r="E72" s="43"/>
      <c r="F72" s="44">
        <f>SUM(F56:F71)</f>
        <v>0</v>
      </c>
      <c r="G72" s="45"/>
    </row>
    <row r="73" spans="1:7" s="24" customFormat="1" ht="12.45">
      <c r="A73" s="19"/>
      <c r="B73" s="74"/>
      <c r="C73" s="74"/>
      <c r="D73" s="74"/>
      <c r="E73" s="74"/>
      <c r="F73" s="75"/>
      <c r="G73" s="23"/>
    </row>
    <row r="74" spans="1:7" s="24" customFormat="1" ht="12.45">
      <c r="A74" s="19" t="s">
        <v>77</v>
      </c>
      <c r="B74" s="74" t="s">
        <v>78</v>
      </c>
      <c r="C74" s="20"/>
      <c r="D74" s="20"/>
      <c r="E74" s="20"/>
      <c r="F74" s="20"/>
      <c r="G74" s="23"/>
    </row>
    <row r="75" spans="1:7" s="4" customFormat="1">
      <c r="A75" s="25"/>
      <c r="B75" s="90"/>
      <c r="C75" s="26"/>
      <c r="D75" s="26"/>
      <c r="E75" s="26"/>
      <c r="F75" s="26"/>
      <c r="G75" s="21"/>
    </row>
    <row r="76" spans="1:7" s="41" customFormat="1">
      <c r="A76" s="63"/>
      <c r="B76" s="89" t="s">
        <v>8</v>
      </c>
      <c r="C76" s="76"/>
      <c r="D76" s="72"/>
      <c r="E76" s="72"/>
      <c r="F76" s="72"/>
      <c r="G76" s="40"/>
    </row>
    <row r="77" spans="1:7" s="41" customFormat="1">
      <c r="A77" s="71"/>
      <c r="B77" s="89" t="s">
        <v>79</v>
      </c>
      <c r="C77" s="76"/>
      <c r="D77" s="73"/>
      <c r="E77" s="73"/>
      <c r="F77" s="73"/>
      <c r="G77" s="40"/>
    </row>
    <row r="78" spans="1:7" s="4" customFormat="1">
      <c r="A78" s="69"/>
      <c r="B78" s="184"/>
      <c r="C78" s="77"/>
      <c r="D78" s="72"/>
      <c r="E78" s="72"/>
      <c r="F78" s="72"/>
      <c r="G78" s="21"/>
    </row>
    <row r="79" spans="1:7" s="24" customFormat="1" ht="12.45">
      <c r="A79" s="27" t="s">
        <v>80</v>
      </c>
      <c r="B79" s="28" t="s">
        <v>81</v>
      </c>
      <c r="C79" s="29" t="s">
        <v>26</v>
      </c>
      <c r="D79" s="29" t="n">
        <v>88</v>
      </c>
      <c r="E79" s="29"/>
      <c r="F79" s="29">
        <f>D79*E79</f>
        <v>0</v>
      </c>
      <c r="G79" s="23"/>
    </row>
    <row r="80" spans="1:7" s="4" customFormat="1">
      <c r="A80" s="19"/>
      <c r="B80" s="74"/>
      <c r="C80" s="20"/>
      <c r="D80" s="20"/>
      <c r="E80" s="20"/>
      <c r="F80" s="20"/>
      <c r="G80" s="21"/>
    </row>
    <row r="81" spans="1:7" s="46" customFormat="1" ht="12.45">
      <c r="A81" s="42"/>
      <c r="B81" s="43" t="s">
        <v>82</v>
      </c>
      <c r="C81" s="43"/>
      <c r="D81" s="43"/>
      <c r="E81" s="43"/>
      <c r="F81" s="44">
        <f>SUM(F79:F80)</f>
        <v>0</v>
      </c>
      <c r="G81" s="45"/>
    </row>
    <row r="82" spans="1:7" s="46" customFormat="1" ht="12.45">
      <c r="A82" s="42"/>
      <c r="B82" s="43" t="s">
        <v>83</v>
      </c>
      <c r="C82" s="43"/>
      <c r="D82" s="43"/>
      <c r="E82" s="43"/>
      <c r="F82" s="44">
        <f>F81+F72+F49+F41</f>
        <v>0</v>
      </c>
      <c r="G82" s="45"/>
    </row>
    <row r="83" spans="1:7" s="24" customFormat="1" ht="12.45">
      <c r="A83" s="19"/>
      <c r="B83" s="74"/>
      <c r="C83" s="74"/>
      <c r="D83" s="74"/>
      <c r="E83" s="74"/>
      <c r="F83" s="75"/>
      <c r="G83" s="23"/>
    </row>
    <row r="84" spans="1:16" s="4" customFormat="1">
      <c r="A84" s="19" t="s">
        <v>84</v>
      </c>
      <c r="B84" s="20" t="s">
        <v>85</v>
      </c>
      <c r="C84" s="151"/>
      <c r="D84" s="152"/>
      <c r="E84" s="75"/>
      <c r="F84" s="152"/>
      <c r="G84" s="21"/>
      <c r="H84" s="153"/>
      <c r="I84" s="153"/>
      <c r="J84" s="153"/>
      <c r="K84" s="153"/>
      <c r="L84" s="153"/>
      <c r="M84" s="153"/>
      <c r="N84" s="153"/>
      <c r="O84" s="21"/>
      <c r="P84" s="21"/>
    </row>
    <row r="85" spans="1:16" s="4" customFormat="1">
      <c r="A85" s="19"/>
      <c r="B85" s="20"/>
      <c r="C85" s="151"/>
      <c r="D85" s="152"/>
      <c r="E85" s="75"/>
      <c r="F85" s="152"/>
      <c r="G85" s="21"/>
      <c r="H85" s="153"/>
      <c r="I85" s="153"/>
      <c r="J85" s="153"/>
      <c r="K85" s="153"/>
      <c r="L85" s="153"/>
      <c r="M85" s="153"/>
      <c r="N85" s="153"/>
      <c r="O85" s="21"/>
      <c r="P85" s="21"/>
    </row>
    <row r="86" spans="1:7" s="24" customFormat="1" ht="12.45">
      <c r="A86" s="19" t="s">
        <v>86</v>
      </c>
      <c r="B86" s="74" t="s">
        <v>87</v>
      </c>
      <c r="C86" s="20"/>
      <c r="D86" s="20"/>
      <c r="E86" s="20"/>
      <c r="F86" s="20"/>
      <c r="G86" s="23"/>
    </row>
    <row r="87" spans="1:7" s="4" customFormat="1">
      <c r="A87" s="25"/>
      <c r="B87" s="90"/>
      <c r="C87" s="26"/>
      <c r="D87" s="26"/>
      <c r="E87" s="26"/>
      <c r="F87" s="26"/>
      <c r="G87" s="21"/>
    </row>
    <row r="88" spans="1:15" s="80" customFormat="1">
      <c r="A88" s="27" t="s">
        <v>16</v>
      </c>
      <c r="B88" s="28" t="s">
        <v>88</v>
      </c>
      <c r="C88" s="29" t="s">
        <v>26</v>
      </c>
      <c r="D88" s="29" t="n">
        <v>88</v>
      </c>
      <c r="E88" s="29"/>
      <c r="F88" s="29">
        <f>D88*E88</f>
        <v>0</v>
      </c>
      <c r="G88" s="68"/>
      <c r="H88" s="66"/>
      <c r="I88" s="79"/>
      <c r="J88" s="68"/>
      <c r="K88" s="57"/>
      <c r="L88" s="86"/>
      <c r="M88" s="68"/>
      <c r="N88" s="57"/>
      <c r="O88" s="57"/>
    </row>
    <row r="89" spans="1:15" s="80" customFormat="1">
      <c r="A89" s="83"/>
      <c r="B89" s="92"/>
      <c r="C89" s="68"/>
      <c r="D89" s="65"/>
      <c r="E89" s="65"/>
      <c r="F89" s="190"/>
      <c r="G89" s="68"/>
      <c r="H89" s="66"/>
      <c r="I89" s="79"/>
      <c r="J89" s="68"/>
      <c r="K89" s="57"/>
      <c r="L89" s="86"/>
      <c r="M89" s="68"/>
      <c r="N89" s="57"/>
      <c r="O89" s="57"/>
    </row>
    <row r="90" spans="1:15" s="80" customFormat="1">
      <c r="A90" s="27" t="s">
        <v>19</v>
      </c>
      <c r="B90" s="28" t="s">
        <v>89</v>
      </c>
      <c r="C90" s="29" t="s">
        <v>64</v>
      </c>
      <c r="D90" s="29" t="n">
        <v>65</v>
      </c>
      <c r="E90" s="29"/>
      <c r="F90" s="29">
        <f>D90*E90</f>
        <v>0</v>
      </c>
      <c r="G90" s="68"/>
      <c r="H90" s="66"/>
      <c r="I90" s="79"/>
      <c r="J90" s="68"/>
      <c r="K90" s="57"/>
      <c r="L90" s="86"/>
      <c r="M90" s="68"/>
      <c r="N90" s="57"/>
      <c r="O90" s="57"/>
    </row>
    <row r="91" spans="1:7" s="24" customFormat="1" ht="12.45">
      <c r="A91" s="19"/>
      <c r="B91" s="74"/>
      <c r="C91" s="74"/>
      <c r="D91" s="74"/>
      <c r="E91" s="74"/>
      <c r="F91" s="75"/>
      <c r="G91" s="23"/>
    </row>
    <row r="92" spans="1:7" s="46" customFormat="1" ht="12.45">
      <c r="A92" s="42"/>
      <c r="B92" s="43" t="s">
        <v>90</v>
      </c>
      <c r="C92" s="43"/>
      <c r="D92" s="43"/>
      <c r="E92" s="43"/>
      <c r="F92" s="44">
        <f>SUM(F88:F91)</f>
        <v>0</v>
      </c>
      <c r="G92" s="45"/>
    </row>
    <row r="93" spans="1:7" s="24" customFormat="1" ht="12.45">
      <c r="A93" s="19"/>
      <c r="B93" s="74"/>
      <c r="C93" s="74"/>
      <c r="D93" s="74"/>
      <c r="E93" s="74"/>
      <c r="F93" s="75"/>
      <c r="G93" s="23"/>
    </row>
    <row r="94" spans="1:7" s="24" customFormat="1" ht="12.45">
      <c r="A94" s="19" t="s">
        <v>91</v>
      </c>
      <c r="B94" s="74" t="s">
        <v>92</v>
      </c>
      <c r="C94" s="20"/>
      <c r="D94" s="20"/>
      <c r="E94" s="20"/>
      <c r="F94" s="20"/>
      <c r="G94" s="23"/>
    </row>
    <row r="95" spans="1:7" s="4" customFormat="1">
      <c r="A95" s="25"/>
      <c r="B95" s="90"/>
      <c r="C95" s="26"/>
      <c r="D95" s="26"/>
      <c r="E95" s="26"/>
      <c r="F95" s="26"/>
      <c r="G95" s="21"/>
    </row>
    <row r="96" spans="1:15" s="80" customFormat="1">
      <c r="A96" s="63"/>
      <c r="B96" s="89" t="s">
        <v>8</v>
      </c>
      <c r="C96" s="76"/>
      <c r="D96" s="66"/>
      <c r="E96" s="66"/>
      <c r="F96" s="66"/>
      <c r="G96" s="76"/>
      <c r="H96" s="66"/>
      <c r="I96" s="79"/>
      <c r="J96" s="76"/>
      <c r="K96" s="57"/>
      <c r="L96" s="86"/>
      <c r="M96" s="76"/>
      <c r="N96" s="57"/>
      <c r="O96" s="57"/>
    </row>
    <row r="97" spans="1:15" s="82" customFormat="1">
      <c r="A97" s="63"/>
      <c r="B97" s="89" t="s">
        <v>93</v>
      </c>
      <c r="C97" s="57"/>
      <c r="D97" s="85"/>
      <c r="E97" s="85"/>
      <c r="F97" s="85"/>
      <c r="G97" s="57"/>
      <c r="H97" s="66"/>
      <c r="I97" s="79"/>
      <c r="J97" s="57"/>
      <c r="K97" s="87"/>
      <c r="L97" s="86"/>
      <c r="M97" s="57"/>
      <c r="N97" s="57"/>
      <c r="O97" s="57"/>
    </row>
    <row r="98" spans="1:15" s="80" customFormat="1">
      <c r="A98" s="71"/>
      <c r="B98" s="185"/>
      <c r="C98" s="57"/>
      <c r="D98" s="66"/>
      <c r="E98" s="66"/>
      <c r="F98" s="66"/>
      <c r="G98" s="57"/>
      <c r="H98" s="66"/>
      <c r="I98" s="79"/>
      <c r="J98" s="57"/>
      <c r="K98" s="57"/>
      <c r="L98" s="86"/>
      <c r="M98" s="57"/>
      <c r="N98" s="57"/>
      <c r="O98" s="57"/>
    </row>
    <row r="99" spans="1:15" s="80" customFormat="1">
      <c r="A99" s="27" t="s">
        <v>50</v>
      </c>
      <c r="B99" s="28" t="s">
        <v>94</v>
      </c>
      <c r="C99" s="29" t="s">
        <v>26</v>
      </c>
      <c r="D99" s="29" t="n">
        <v>88</v>
      </c>
      <c r="E99" s="29"/>
      <c r="F99" s="29">
        <f>D99*E99</f>
        <v>0</v>
      </c>
      <c r="G99" s="68"/>
      <c r="H99" s="66"/>
      <c r="I99" s="79"/>
      <c r="J99" s="68"/>
      <c r="K99" s="57"/>
      <c r="L99" s="86"/>
      <c r="M99" s="68"/>
      <c r="N99" s="57"/>
      <c r="O99" s="57"/>
    </row>
    <row r="100" spans="1:15" s="80" customFormat="1">
      <c r="A100" s="71"/>
      <c r="B100" s="185"/>
      <c r="C100" s="57"/>
      <c r="D100" s="66"/>
      <c r="E100" s="66"/>
      <c r="F100" s="66"/>
      <c r="G100" s="57"/>
      <c r="H100" s="66"/>
      <c r="I100" s="79"/>
      <c r="J100" s="57"/>
      <c r="K100" s="57"/>
      <c r="L100" s="86"/>
      <c r="M100" s="57"/>
      <c r="N100" s="57"/>
      <c r="O100" s="57"/>
    </row>
    <row r="101" spans="1:15" s="80" customFormat="1">
      <c r="A101" s="27" t="s">
        <v>52</v>
      </c>
      <c r="B101" s="28" t="s">
        <v>95</v>
      </c>
      <c r="C101" s="29" t="s">
        <v>26</v>
      </c>
      <c r="D101" s="29" t="n">
        <v>190</v>
      </c>
      <c r="E101" s="29"/>
      <c r="F101" s="29">
        <f>D101*E101</f>
        <v>0</v>
      </c>
      <c r="G101" s="68"/>
      <c r="H101" s="66"/>
      <c r="I101" s="79"/>
      <c r="J101" s="68"/>
      <c r="K101" s="57"/>
      <c r="L101" s="86"/>
      <c r="M101" s="68"/>
      <c r="N101" s="57"/>
      <c r="O101" s="57"/>
    </row>
    <row r="102" spans="1:7" s="24" customFormat="1" ht="12.45">
      <c r="A102" s="19"/>
      <c r="B102" s="74"/>
      <c r="C102" s="74"/>
      <c r="D102" s="74"/>
      <c r="E102" s="74"/>
      <c r="F102" s="75"/>
      <c r="G102" s="23"/>
    </row>
    <row r="103" spans="1:7" s="46" customFormat="1" ht="12.45">
      <c r="A103" s="42"/>
      <c r="B103" s="43" t="s">
        <v>96</v>
      </c>
      <c r="C103" s="43"/>
      <c r="D103" s="43"/>
      <c r="E103" s="43"/>
      <c r="F103" s="44">
        <f>SUM(F99:F102)</f>
        <v>0</v>
      </c>
      <c r="G103" s="45"/>
    </row>
    <row r="104" spans="1:7" s="24" customFormat="1" ht="12.45">
      <c r="A104" s="19"/>
      <c r="B104" s="74"/>
      <c r="C104" s="74"/>
      <c r="D104" s="74"/>
      <c r="E104" s="74"/>
      <c r="F104" s="75"/>
      <c r="G104" s="23"/>
    </row>
    <row r="105" spans="1:7" s="24" customFormat="1" ht="12.45">
      <c r="A105" s="19" t="s">
        <v>55</v>
      </c>
      <c r="B105" s="74" t="s">
        <v>97</v>
      </c>
      <c r="C105" s="20"/>
      <c r="D105" s="20"/>
      <c r="E105" s="20"/>
      <c r="F105" s="20"/>
      <c r="G105" s="23"/>
    </row>
    <row r="106" spans="1:7" s="4" customFormat="1">
      <c r="A106" s="25"/>
      <c r="B106" s="90"/>
      <c r="C106" s="26"/>
      <c r="D106" s="26"/>
      <c r="E106" s="26"/>
      <c r="F106" s="26"/>
      <c r="G106" s="21"/>
    </row>
    <row r="107" spans="1:15" s="80" customFormat="1">
      <c r="A107" s="63"/>
      <c r="B107" s="89" t="s">
        <v>8</v>
      </c>
      <c r="C107" s="76"/>
      <c r="D107" s="66"/>
      <c r="E107" s="66"/>
      <c r="F107" s="66"/>
      <c r="G107" s="76"/>
      <c r="H107" s="66"/>
      <c r="I107" s="79"/>
      <c r="J107" s="76"/>
      <c r="K107" s="57"/>
      <c r="L107" s="86"/>
      <c r="M107" s="76"/>
      <c r="N107" s="57"/>
      <c r="O107" s="57"/>
    </row>
    <row r="108" spans="1:15" s="80" customFormat="1">
      <c r="A108" s="81"/>
      <c r="B108" s="89" t="s">
        <v>79</v>
      </c>
      <c r="C108" s="57"/>
      <c r="D108" s="85"/>
      <c r="E108" s="85"/>
      <c r="F108" s="85"/>
      <c r="G108" s="57"/>
      <c r="H108" s="66"/>
      <c r="I108" s="79"/>
      <c r="J108" s="57"/>
      <c r="K108" s="57"/>
      <c r="L108" s="86"/>
      <c r="M108" s="57"/>
      <c r="N108" s="57"/>
      <c r="O108" s="57"/>
    </row>
    <row r="109" spans="1:15" s="82" customFormat="1">
      <c r="A109" s="63"/>
      <c r="B109" s="89" t="s">
        <v>93</v>
      </c>
      <c r="C109" s="57"/>
      <c r="D109" s="85"/>
      <c r="E109" s="85"/>
      <c r="F109" s="85"/>
      <c r="G109" s="57"/>
      <c r="H109" s="66"/>
      <c r="I109" s="79"/>
      <c r="J109" s="57"/>
      <c r="K109" s="87"/>
      <c r="L109" s="86"/>
      <c r="M109" s="57"/>
      <c r="N109" s="57"/>
      <c r="O109" s="57"/>
    </row>
    <row r="110" spans="1:15" s="80" customFormat="1">
      <c r="A110" s="71"/>
      <c r="B110" s="185"/>
      <c r="C110" s="57"/>
      <c r="D110" s="66"/>
      <c r="E110" s="66"/>
      <c r="F110" s="66"/>
      <c r="G110" s="57"/>
      <c r="H110" s="66"/>
      <c r="I110" s="79"/>
      <c r="J110" s="57"/>
      <c r="K110" s="57"/>
      <c r="L110" s="86"/>
      <c r="M110" s="57"/>
      <c r="N110" s="57"/>
      <c r="O110" s="57"/>
    </row>
    <row r="111" spans="1:15" s="80" customFormat="1">
      <c r="A111" s="83" t="s">
        <v>58</v>
      </c>
      <c r="B111" s="92" t="s">
        <v>98</v>
      </c>
      <c r="C111" s="68"/>
      <c r="D111" s="65"/>
      <c r="E111" s="65"/>
      <c r="F111" s="65"/>
      <c r="G111" s="68"/>
      <c r="H111" s="66"/>
      <c r="I111" s="79"/>
      <c r="J111" s="68"/>
      <c r="K111" s="57"/>
      <c r="L111" s="86"/>
      <c r="M111" s="68"/>
      <c r="N111" s="57"/>
      <c r="O111" s="57"/>
    </row>
    <row r="112" spans="1:15" s="80" customFormat="1">
      <c r="A112" s="27" t="s">
        <v>37</v>
      </c>
      <c r="B112" s="28" t="s">
        <v>99</v>
      </c>
      <c r="C112" s="29" t="s">
        <v>26</v>
      </c>
      <c r="D112" s="29" t="n">
        <v>190</v>
      </c>
      <c r="E112" s="29"/>
      <c r="F112" s="29">
        <f>D112*E112</f>
        <v>0</v>
      </c>
      <c r="G112" s="76"/>
      <c r="H112" s="66"/>
      <c r="I112" s="84"/>
      <c r="J112" s="76"/>
      <c r="K112" s="79"/>
      <c r="L112" s="84"/>
      <c r="M112" s="76"/>
      <c r="N112" s="79"/>
      <c r="O112" s="84"/>
    </row>
    <row r="113" spans="1:15" s="80" customFormat="1">
      <c r="A113" s="27" t="s">
        <v>40</v>
      </c>
      <c r="B113" s="28" t="s">
        <v>100</v>
      </c>
      <c r="C113" s="29" t="s">
        <v>26</v>
      </c>
      <c r="D113" s="29" t="n">
        <v>88</v>
      </c>
      <c r="E113" s="29"/>
      <c r="F113" s="29">
        <f>D113*E113</f>
        <v>0</v>
      </c>
      <c r="G113" s="70"/>
      <c r="H113" s="66"/>
      <c r="I113" s="84"/>
      <c r="J113" s="70"/>
      <c r="K113" s="79"/>
      <c r="L113" s="84"/>
      <c r="M113" s="70"/>
      <c r="N113" s="79"/>
      <c r="O113" s="84"/>
    </row>
    <row r="114" spans="1:7" s="24" customFormat="1" ht="12.45">
      <c r="A114" s="19"/>
      <c r="B114" s="74"/>
      <c r="C114" s="74"/>
      <c r="D114" s="74"/>
      <c r="E114" s="74"/>
      <c r="F114" s="75"/>
      <c r="G114" s="23"/>
    </row>
    <row r="115" spans="1:7" s="46" customFormat="1" ht="12.45">
      <c r="A115" s="42"/>
      <c r="B115" s="43" t="s">
        <v>101</v>
      </c>
      <c r="C115" s="43"/>
      <c r="D115" s="43"/>
      <c r="E115" s="43"/>
      <c r="F115" s="44">
        <f>SUM(F112:F114)</f>
        <v>0</v>
      </c>
      <c r="G115" s="45"/>
    </row>
    <row r="116" spans="1:7" s="46" customFormat="1" ht="12.45">
      <c r="A116" s="42"/>
      <c r="B116" s="43" t="s">
        <v>102</v>
      </c>
      <c r="C116" s="43"/>
      <c r="D116" s="43"/>
      <c r="E116" s="43"/>
      <c r="F116" s="44">
        <f>F115+F103+F92</f>
        <v>0</v>
      </c>
      <c r="G116" s="45"/>
    </row>
    <row r="117" spans="1:7" s="4" customFormat="1">
      <c r="A117" s="48"/>
      <c r="B117" s="47"/>
      <c r="C117" s="47"/>
      <c r="D117" s="47"/>
      <c r="E117" s="47"/>
      <c r="F117" s="47"/>
      <c r="G117" s="21"/>
    </row>
    <row r="118" spans="1:7" s="24" customFormat="1" ht="12.45">
      <c r="A118" s="53" t="s">
        <v>103</v>
      </c>
      <c r="B118" s="54" t="s">
        <v>104</v>
      </c>
      <c r="C118" s="54"/>
      <c r="D118" s="54"/>
      <c r="E118" s="54"/>
      <c r="F118" s="55"/>
      <c r="G118" s="23"/>
    </row>
    <row r="119" spans="1:7" s="4" customFormat="1">
      <c r="A119" s="19"/>
      <c r="B119" s="74"/>
      <c r="C119" s="20"/>
      <c r="D119" s="20"/>
      <c r="E119" s="20"/>
      <c r="F119" s="20"/>
      <c r="G119" s="21"/>
    </row>
    <row r="120" spans="1:7" s="4" customFormat="1">
      <c r="A120" s="51" t="s">
        <v>14</v>
      </c>
      <c r="B120" s="54" t="s">
        <v>105</v>
      </c>
      <c r="C120" s="47"/>
      <c r="D120" s="47"/>
      <c r="E120" s="47"/>
      <c r="F120" s="52"/>
      <c r="G120" s="21"/>
    </row>
    <row r="121" spans="1:7" s="4" customFormat="1">
      <c r="A121" s="51"/>
      <c r="B121" s="47"/>
      <c r="C121" s="47"/>
      <c r="D121" s="47"/>
      <c r="E121" s="47"/>
      <c r="F121" s="52"/>
      <c r="G121" s="21"/>
    </row>
    <row r="122" spans="1:7" s="31" customFormat="1">
      <c r="A122" s="27" t="s">
        <v>16</v>
      </c>
      <c r="B122" s="28" t="s">
        <v>106</v>
      </c>
      <c r="C122" s="29" t="s">
        <v>18</v>
      </c>
      <c r="D122" s="29" t="n">
        <v>1</v>
      </c>
      <c r="E122" s="29"/>
      <c r="F122" s="29">
        <f>D122*E122</f>
        <v>0</v>
      </c>
      <c r="G122" s="56"/>
    </row>
    <row r="123" spans="1:7" s="4" customFormat="1">
      <c r="A123" s="51"/>
      <c r="B123" s="47"/>
      <c r="C123" s="47"/>
      <c r="D123" s="47"/>
      <c r="E123" s="47"/>
      <c r="F123" s="52"/>
      <c r="G123" s="21"/>
    </row>
    <row r="124" spans="1:7" s="31" customFormat="1">
      <c r="A124" s="27" t="s">
        <v>19</v>
      </c>
      <c r="B124" s="28" t="s">
        <v>107</v>
      </c>
      <c r="C124" s="29" t="s">
        <v>18</v>
      </c>
      <c r="D124" s="29" t="n">
        <v>1</v>
      </c>
      <c r="E124" s="29"/>
      <c r="F124" s="29">
        <f>D124*E124</f>
        <v>0</v>
      </c>
      <c r="G124" s="56"/>
    </row>
    <row r="125" spans="1:7" s="4" customFormat="1">
      <c r="A125" s="51"/>
      <c r="B125" s="47"/>
      <c r="C125" s="47"/>
      <c r="D125" s="47"/>
      <c r="E125" s="47"/>
      <c r="F125" s="52"/>
      <c r="G125" s="21"/>
    </row>
    <row r="126" spans="1:7" s="31" customFormat="1">
      <c r="A126" s="27" t="s">
        <v>22</v>
      </c>
      <c r="B126" s="28" t="s">
        <v>108</v>
      </c>
      <c r="C126" s="29" t="s">
        <v>18</v>
      </c>
      <c r="D126" s="29" t="n">
        <v>1</v>
      </c>
      <c r="E126" s="29"/>
      <c r="F126" s="29">
        <f>D126*E126</f>
        <v>0</v>
      </c>
      <c r="G126" s="56"/>
    </row>
    <row r="127" spans="1:7" s="4" customFormat="1">
      <c r="A127" s="48"/>
      <c r="B127" s="47"/>
      <c r="C127" s="49"/>
      <c r="D127" s="49"/>
      <c r="E127" s="49"/>
      <c r="F127" s="49"/>
      <c r="G127" s="21"/>
    </row>
    <row r="128" spans="1:7" s="31" customFormat="1">
      <c r="A128" s="27" t="s">
        <v>24</v>
      </c>
      <c r="B128" s="28" t="s">
        <v>109</v>
      </c>
      <c r="C128" s="29" t="s">
        <v>21</v>
      </c>
      <c r="D128" s="29" t="n">
        <v>1</v>
      </c>
      <c r="E128" s="29"/>
      <c r="F128" s="29">
        <f>D128*E128</f>
        <v>0</v>
      </c>
      <c r="G128" s="56"/>
    </row>
    <row r="129" spans="1:7" s="4" customFormat="1">
      <c r="A129" s="48"/>
      <c r="B129" s="47"/>
      <c r="C129" s="49"/>
      <c r="D129" s="49"/>
      <c r="E129" s="49"/>
      <c r="F129" s="49"/>
      <c r="G129" s="21"/>
    </row>
    <row r="130" spans="1:7" s="31" customFormat="1">
      <c r="A130" s="27" t="s">
        <v>27</v>
      </c>
      <c r="B130" s="28" t="s">
        <v>110</v>
      </c>
      <c r="C130" s="29" t="s">
        <v>18</v>
      </c>
      <c r="D130" s="29" t="n">
        <v>1</v>
      </c>
      <c r="E130" s="29"/>
      <c r="F130" s="29">
        <f>D130*E130</f>
        <v>0</v>
      </c>
      <c r="G130" s="56"/>
    </row>
    <row r="131" spans="1:7" s="4" customFormat="1">
      <c r="A131" s="48"/>
      <c r="B131" s="47"/>
      <c r="C131" s="49"/>
      <c r="D131" s="49"/>
      <c r="E131" s="49"/>
      <c r="F131" s="49"/>
      <c r="G131" s="21"/>
    </row>
    <row r="132" spans="1:7" s="46" customFormat="1" ht="12.45">
      <c r="A132" s="42"/>
      <c r="B132" s="43" t="s">
        <v>111</v>
      </c>
      <c r="C132" s="43"/>
      <c r="D132" s="43"/>
      <c r="E132" s="43"/>
      <c r="F132" s="44">
        <f>SUM(F122:F131)</f>
        <v>0</v>
      </c>
      <c r="G132" s="45"/>
    </row>
    <row r="133" spans="1:7" s="24" customFormat="1" ht="12.45">
      <c r="A133" s="19"/>
      <c r="B133" s="74"/>
      <c r="C133" s="74"/>
      <c r="D133" s="74"/>
      <c r="E133" s="74"/>
      <c r="F133" s="75"/>
      <c r="G133" s="23"/>
    </row>
    <row r="134" spans="1:7" s="4" customFormat="1">
      <c r="A134" s="48"/>
      <c r="B134" s="47"/>
      <c r="C134" s="49"/>
      <c r="D134" s="49"/>
      <c r="E134" s="49"/>
      <c r="F134" s="49"/>
      <c r="G134" s="21"/>
    </row>
    <row r="135" spans="1:7" s="46" customFormat="1" ht="22.75" customHeight="1">
      <c r="A135" s="42"/>
      <c r="B135" s="43"/>
      <c r="C135" s="43"/>
      <c r="D135" s="43"/>
      <c r="E135" s="43"/>
      <c r="F135" s="44">
        <f>SUM(F134)</f>
        <v>0</v>
      </c>
      <c r="G135" s="45"/>
    </row>
    <row r="136" spans="1:7" s="46" customFormat="1" ht="22.75" customHeight="1">
      <c r="A136" s="42"/>
      <c r="B136" s="43"/>
      <c r="C136" s="43"/>
      <c r="D136" s="43"/>
      <c r="E136" s="43"/>
      <c r="F136" s="44">
        <f>F135+F132</f>
        <v>0</v>
      </c>
      <c r="G136" s="45"/>
    </row>
    <row r="137" spans="1:7" s="4" customFormat="1">
      <c r="A137" s="51"/>
      <c r="B137" s="47"/>
      <c r="C137" s="47"/>
      <c r="D137" s="47"/>
      <c r="E137" s="47"/>
      <c r="F137" s="52"/>
      <c r="G137" s="21"/>
    </row>
    <row r="138" spans="1:7" s="24" customFormat="1" ht="12.45">
      <c r="A138" s="53"/>
      <c r="B138" s="54"/>
      <c r="C138" s="54"/>
      <c r="D138" s="54"/>
      <c r="E138" s="54"/>
      <c r="F138" s="55"/>
      <c r="G138" s="23"/>
    </row>
    <row r="139" spans="1:7" s="4" customFormat="1" ht="7.25" customHeight="1">
      <c r="A139" s="25"/>
      <c r="B139" s="90"/>
      <c r="C139" s="26"/>
      <c r="D139" s="26"/>
      <c r="E139" s="26"/>
      <c r="F139" s="26"/>
      <c r="G139" s="21"/>
    </row>
    <row r="141" spans="1:7" s="46" customFormat="1" ht="22.75" customHeight="1">
      <c r="A141" s="42"/>
      <c r="B141" s="43"/>
      <c r="C141" s="43"/>
      <c r="D141" s="43"/>
      <c r="E141" s="43"/>
      <c r="F141" s="44">
        <f>SUM(F140)</f>
        <v>0</v>
      </c>
      <c r="G141" s="45"/>
    </row>
    <row r="143" spans="1:7" s="46" customFormat="1" ht="22.75" customHeight="1">
      <c r="A143" s="42"/>
      <c r="B143" s="43" t="s">
        <v>112</v>
      </c>
      <c r="C143" s="43"/>
      <c r="D143" s="43"/>
      <c r="E143" s="43"/>
      <c r="F143" s="44">
        <f>F141+F136+F116+F82</f>
        <v>0</v>
      </c>
      <c r="G143" s="45"/>
    </row>
    <row r="144" spans="1:7" s="46" customFormat="1" ht="22.75" customHeight="1">
      <c r="A144" s="42"/>
      <c r="B144" s="43" t="s">
        <v>113</v>
      </c>
      <c r="C144" s="43"/>
      <c r="D144" s="43"/>
      <c r="E144" s="43"/>
      <c r="F144" s="44">
        <f>F143*0.25</f>
        <v>0</v>
      </c>
      <c r="G144" s="45"/>
    </row>
    <row r="145" spans="1:7" s="46" customFormat="1" ht="22.75" customHeight="1">
      <c r="A145" s="42"/>
      <c r="B145" s="43" t="s">
        <v>112</v>
      </c>
      <c r="C145" s="43"/>
      <c r="D145" s="43"/>
      <c r="E145" s="43"/>
      <c r="F145" s="44">
        <f>SUM(F143:F144)</f>
        <v>0</v>
      </c>
      <c r="G145" s="45"/>
    </row>
  </sheetData>
  <mergeCells count="2">
    <mergeCell ref="A1:B1"/>
    <mergeCell ref="A2:B2"/>
  </mergeCells>
  <conditionalFormatting sqref="D111:F111">
    <cfRule type="cellIs" dxfId="0" priority="1" stopIfTrue="1" operator="greaterThan">
      <formula>0</formula>
    </cfRule>
  </conditionalFormatting>
  <conditionalFormatting sqref="D89:E89">
    <cfRule type="cellIs" dxfId="1" priority="2" stopIfTrue="1" operator="greaterThan">
      <formula>0</formula>
    </cfRule>
  </conditionalFormatting>
  <printOptions>
    <extLst>
      <ext uri="smNativeData">
        <pm:pageFlags xmlns:pm="smNativeData" id="1617692255" printRowHead="0" printColHead="0" printHeadLine="0" printFootLine="1" autoHeightHeader="0" autoHeightFooter="0" fitToPageBoth="1"/>
      </ext>
    </extLst>
  </printOptions>
  <pageMargins left="0.984028" right="0.590278" top="0.393750" bottom="0.551389" header="0.511806" footer="0.393750"/>
  <pageSetup paperSize="9" fitToWidth="0" fitToHeight="0"/>
  <headerFooter>
    <oddFooter>&amp;L&amp;"Barlow Light"&amp;F&amp;R&amp;"Barlow Light"&amp;9STRANICA &amp;P</oddFooter>
    <extLst>
      <ext uri="smNativeData">
        <pm:header xmlns:pm="smNativeData" id="1617692255" l="56" r="56" t="56" b="56" borderId="0" fillId="0" vertical="0"/>
        <pm:footer xmlns:pm="smNativeData" id="1617692255" l="56" r="56" t="56" b="56" borderId="0" fillId="0" vertical="2"/>
      </ext>
    </extLst>
  </headerFooter>
  <rowBreaks count="6" manualBreakCount="6">
    <brk id="49" man="1"/>
    <brk id="72" man="1"/>
    <brk id="82" man="1"/>
    <brk id="104" man="1"/>
    <brk id="116" man="1"/>
    <brk id="132" man="1"/>
  </rowBreaks>
  <extLst>
    <ext uri="smNativeData">
      <pm:sheetPrefs xmlns:pm="smNativeData" day="1617692255"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sheetPr>
    <pageSetUpPr fitToPage="1"/>
  </sheetPr>
  <dimension ref="A1:IV91"/>
  <sheetViews>
    <sheetView view="normal" topLeftCell="A16" workbookViewId="0">
      <selection activeCell="B57" sqref="B57"/>
    </sheetView>
  </sheetViews>
  <sheetFormatPr defaultRowHeight="14.70"/>
  <cols>
    <col min="1" max="1" width="6.495495" customWidth="1" style="96"/>
    <col min="2" max="2" width="52.495495" customWidth="1" style="97"/>
    <col min="3" max="3" width="9.162162" customWidth="1" style="98"/>
    <col min="4" max="4" width="9.162162" customWidth="1" style="99"/>
    <col min="5" max="5" width="15.333333" customWidth="1" style="100"/>
    <col min="6" max="6" width="15.333333" customWidth="1" style="101"/>
    <col min="7" max="7" width="15.666667" customWidth="1" style="102"/>
    <col min="8" max="8" width="43.495495" customWidth="1" style="182"/>
    <col min="9" max="10" width="11.333333" customWidth="1" style="182"/>
    <col min="11" max="11" width="14.000000" customWidth="1" style="182"/>
    <col min="12" max="12" width="11.333333" customWidth="1" style="182"/>
    <col min="13" max="13" width="11.495495" customWidth="1" style="182"/>
    <col min="14" max="14" width="10.162162" customWidth="1" style="182"/>
    <col min="15" max="16" width="10.162162" customWidth="1" style="94"/>
    <col min="17" max="17" width="10.162162" customWidth="1" style="95"/>
    <col min="18" max="232" width="9.162162" customWidth="1" style="95"/>
    <col min="233" max="16384" width="9.000000" customWidth="1" style="95"/>
  </cols>
  <sheetData>
    <row r="1" spans="2:21" s="103" customFormat="1" ht="14" customHeight="1">
      <c r="B1" s="104"/>
      <c r="C1" s="104"/>
      <c r="D1" s="105"/>
      <c r="E1" s="106"/>
      <c r="F1" s="107"/>
      <c r="G1" s="57"/>
      <c r="H1" s="108"/>
      <c r="I1" s="108"/>
      <c r="J1" s="108"/>
      <c r="K1" s="108"/>
      <c r="L1" s="109"/>
      <c r="M1" s="109"/>
      <c r="N1" s="109"/>
      <c r="O1" s="107"/>
      <c r="P1" s="107"/>
      <c r="Q1" s="107"/>
      <c r="R1" s="110"/>
      <c r="S1" s="110"/>
      <c r="T1" s="110"/>
      <c r="U1" s="110"/>
    </row>
    <row r="2" spans="7:21" s="103" customFormat="1" ht="14" customHeight="1">
      <c r="G2" s="57"/>
      <c r="H2" s="108"/>
      <c r="I2" s="108"/>
      <c r="J2" s="108"/>
      <c r="K2" s="108"/>
      <c r="L2" s="111"/>
      <c r="M2" s="112"/>
      <c r="N2" s="112"/>
      <c r="O2" s="113"/>
      <c r="P2" s="113"/>
      <c r="R2" s="110"/>
      <c r="S2" s="110"/>
      <c r="T2" s="110"/>
      <c r="U2" s="110"/>
    </row>
    <row r="3" spans="7:21" s="103" customFormat="1" ht="14" customHeight="1">
      <c r="G3" s="57"/>
      <c r="H3" s="108"/>
      <c r="I3" s="108"/>
      <c r="J3" s="108"/>
      <c r="K3" s="108"/>
      <c r="L3" s="112"/>
      <c r="M3" s="112"/>
      <c r="N3" s="112"/>
      <c r="O3" s="113"/>
      <c r="P3" s="113"/>
      <c r="R3" s="110"/>
      <c r="S3" s="110"/>
      <c r="T3" s="110"/>
      <c r="U3" s="110"/>
    </row>
    <row r="4" spans="7:21" s="103" customFormat="1" ht="14" customHeight="1">
      <c r="G4" s="114"/>
      <c r="H4" s="108"/>
      <c r="I4" s="108"/>
      <c r="J4" s="108"/>
      <c r="K4" s="108"/>
      <c r="L4" s="112"/>
      <c r="M4" s="112"/>
      <c r="N4" s="112"/>
      <c r="O4" s="113"/>
      <c r="P4" s="113"/>
      <c r="R4" s="110"/>
      <c r="S4" s="110"/>
      <c r="T4" s="110"/>
      <c r="U4" s="110"/>
    </row>
    <row r="5" spans="7:21" s="103" customFormat="1" ht="14" customHeight="1">
      <c r="G5" s="57"/>
      <c r="H5" s="108"/>
      <c r="I5" s="108"/>
      <c r="J5" s="108"/>
      <c r="K5" s="108"/>
      <c r="L5" s="112"/>
      <c r="M5" s="112"/>
      <c r="N5" s="112"/>
      <c r="O5" s="113"/>
      <c r="P5" s="113"/>
      <c r="R5" s="110"/>
      <c r="S5" s="110"/>
      <c r="T5" s="110"/>
      <c r="U5" s="110"/>
    </row>
    <row r="6" spans="1:16" s="123" customFormat="1" ht="14" customHeight="1">
      <c r="A6" s="115"/>
      <c r="B6" s="116"/>
      <c r="C6" s="117"/>
      <c r="D6" s="118"/>
      <c r="E6" s="119"/>
      <c r="F6" s="120"/>
      <c r="G6" s="120"/>
      <c r="H6" s="121"/>
      <c r="I6" s="121"/>
      <c r="J6" s="121"/>
      <c r="K6" s="121"/>
      <c r="L6" s="121"/>
      <c r="M6" s="121"/>
      <c r="N6" s="121"/>
      <c r="O6" s="122"/>
      <c r="P6" s="122"/>
    </row>
    <row r="7" spans="1:16" s="132" customFormat="1" ht="7.25" customHeight="1">
      <c r="A7" s="124"/>
      <c r="B7" s="125"/>
      <c r="C7" s="126"/>
      <c r="D7" s="127"/>
      <c r="E7" s="128"/>
      <c r="F7" s="129"/>
      <c r="G7" s="129"/>
      <c r="H7" s="130"/>
      <c r="I7" s="130"/>
      <c r="J7" s="130"/>
      <c r="K7" s="130"/>
      <c r="L7" s="130"/>
      <c r="M7" s="130"/>
      <c r="N7" s="130"/>
      <c r="O7" s="131"/>
      <c r="P7" s="131"/>
    </row>
    <row r="8" spans="1:16" s="133" customFormat="1">
      <c r="A8" s="133" t="s">
        <v>0</v>
      </c>
      <c r="G8" s="122"/>
      <c r="H8" s="121"/>
      <c r="I8" s="121"/>
      <c r="J8" s="121"/>
      <c r="K8" s="121"/>
      <c r="L8" s="121"/>
      <c r="M8" s="121"/>
      <c r="N8" s="121"/>
      <c r="O8" s="122"/>
      <c r="P8" s="122"/>
    </row>
    <row r="9" spans="1:16" s="133" customFormat="1">
      <c r="A9" s="134" t="s">
        <v>1</v>
      </c>
      <c r="B9" s="134"/>
      <c r="C9" s="134"/>
      <c r="D9" s="134"/>
      <c r="E9" s="134"/>
      <c r="F9" s="134"/>
      <c r="G9" s="120"/>
      <c r="H9" s="121"/>
      <c r="I9" s="121"/>
      <c r="J9" s="121"/>
      <c r="K9" s="121"/>
      <c r="L9" s="121"/>
      <c r="M9" s="121"/>
      <c r="N9" s="121"/>
      <c r="O9" s="122"/>
      <c r="P9" s="122"/>
    </row>
    <row r="10" spans="1:16" s="123" customFormat="1" ht="7.25" customHeight="1">
      <c r="A10" s="135"/>
      <c r="B10" s="135"/>
      <c r="C10" s="136"/>
      <c r="D10" s="137"/>
      <c r="E10" s="119"/>
      <c r="F10" s="135"/>
      <c r="G10" s="120"/>
      <c r="H10" s="121"/>
      <c r="I10" s="121"/>
      <c r="J10" s="121"/>
      <c r="K10" s="121"/>
      <c r="L10" s="121"/>
      <c r="M10" s="121"/>
      <c r="N10" s="121"/>
      <c r="O10" s="122"/>
      <c r="P10" s="122"/>
    </row>
    <row r="11" spans="2:16" s="138" customFormat="1" ht="17" customHeight="1">
      <c r="B11" s="139"/>
      <c r="C11" s="140"/>
      <c r="D11" s="141"/>
      <c r="E11" s="142"/>
      <c r="G11" s="192"/>
      <c r="H11" s="192"/>
      <c r="I11" s="192"/>
      <c r="J11" s="192"/>
      <c r="K11" s="192"/>
      <c r="L11" s="192"/>
      <c r="M11" s="143"/>
      <c r="N11" s="143"/>
      <c r="O11" s="144"/>
      <c r="P11" s="144"/>
    </row>
    <row r="12" spans="1:16" s="18" customFormat="1" ht="17" customHeight="1">
      <c r="A12" s="14" t="s">
        <v>2</v>
      </c>
      <c r="B12" s="15" t="s">
        <v>3</v>
      </c>
      <c r="C12" s="16"/>
      <c r="D12" s="16"/>
      <c r="E12" s="16"/>
      <c r="F12" s="16" t="s">
        <v>7</v>
      </c>
      <c r="G12" s="145"/>
      <c r="H12" s="146"/>
      <c r="I12" s="147"/>
      <c r="J12" s="146"/>
      <c r="K12" s="146"/>
      <c r="L12" s="148"/>
      <c r="M12" s="146"/>
      <c r="N12" s="147"/>
      <c r="O12" s="149"/>
      <c r="P12" s="150"/>
    </row>
    <row r="13" spans="1:16" s="4" customFormat="1" ht="14" customHeight="1">
      <c r="A13" s="19"/>
      <c r="B13" s="20"/>
      <c r="C13" s="151"/>
      <c r="D13" s="152"/>
      <c r="E13" s="75"/>
      <c r="F13" s="152"/>
      <c r="G13" s="50"/>
      <c r="H13" s="153"/>
      <c r="I13" s="153"/>
      <c r="J13" s="153"/>
      <c r="K13" s="153"/>
      <c r="L13" s="153"/>
      <c r="M13" s="153"/>
      <c r="N13" s="153"/>
      <c r="O13" s="21"/>
      <c r="P13" s="21"/>
    </row>
    <row r="14" spans="1:16" s="160" customFormat="1" ht="28.25" customHeight="1">
      <c r="A14" s="42"/>
      <c r="B14" s="154" t="s">
        <v>114</v>
      </c>
      <c r="C14" s="155"/>
      <c r="D14" s="156"/>
      <c r="E14" s="44"/>
      <c r="F14" s="156"/>
      <c r="G14" s="157"/>
      <c r="H14" s="158"/>
      <c r="I14" s="158"/>
      <c r="J14" s="158"/>
      <c r="K14" s="158"/>
      <c r="L14" s="158"/>
      <c r="M14" s="158"/>
      <c r="N14" s="158"/>
      <c r="O14" s="159"/>
      <c r="P14" s="159"/>
    </row>
    <row r="15" spans="1:16" s="4" customFormat="1" ht="14" customHeight="1">
      <c r="A15" s="19"/>
      <c r="B15" s="20"/>
      <c r="C15" s="151"/>
      <c r="D15" s="152"/>
      <c r="E15" s="75"/>
      <c r="F15" s="152"/>
      <c r="G15" s="50"/>
      <c r="H15" s="153"/>
      <c r="I15" s="153"/>
      <c r="J15" s="153"/>
      <c r="K15" s="153"/>
      <c r="L15" s="153"/>
      <c r="M15" s="153"/>
      <c r="N15" s="153"/>
      <c r="O15" s="21"/>
      <c r="P15" s="21"/>
    </row>
    <row r="16" spans="1:16" s="4" customFormat="1" ht="14" customHeight="1">
      <c r="A16" s="19" t="s">
        <v>12</v>
      </c>
      <c r="B16" s="74" t="s">
        <v>13</v>
      </c>
      <c r="C16" s="151"/>
      <c r="D16" s="152"/>
      <c r="E16" s="75"/>
      <c r="F16" s="152"/>
      <c r="G16" s="193"/>
      <c r="H16" s="193"/>
      <c r="I16" s="193"/>
      <c r="J16" s="193"/>
      <c r="K16" s="193"/>
      <c r="L16" s="193"/>
      <c r="M16" s="193"/>
      <c r="N16" s="153"/>
      <c r="O16" s="21"/>
      <c r="P16" s="21"/>
    </row>
    <row r="17" spans="1:16" s="4" customFormat="1" ht="7.25" customHeight="1">
      <c r="A17" s="19"/>
      <c r="B17" s="20"/>
      <c r="C17" s="151"/>
      <c r="D17" s="152"/>
      <c r="E17" s="75"/>
      <c r="F17" s="152"/>
      <c r="G17" s="50"/>
      <c r="H17" s="153"/>
      <c r="I17" s="153"/>
      <c r="J17" s="153"/>
      <c r="K17" s="153"/>
      <c r="L17" s="153"/>
      <c r="M17" s="153"/>
      <c r="N17" s="153"/>
      <c r="O17" s="21"/>
      <c r="P17" s="21"/>
    </row>
    <row r="18" spans="1:16" s="4" customFormat="1" ht="12.60">
      <c r="A18" s="25" t="s">
        <v>14</v>
      </c>
      <c r="B18" s="90" t="s">
        <v>15</v>
      </c>
      <c r="C18" s="56"/>
      <c r="D18" s="161"/>
      <c r="E18" s="162"/>
      <c r="F18" s="61">
        <f>'07720_privitak_prazno'!F41</f>
        <v>0</v>
      </c>
      <c r="G18" s="21"/>
      <c r="H18" s="153"/>
      <c r="I18" s="153"/>
      <c r="J18" s="153"/>
      <c r="K18" s="153"/>
      <c r="L18" s="153"/>
      <c r="M18" s="153"/>
      <c r="N18" s="153"/>
      <c r="O18" s="21"/>
      <c r="P18" s="21"/>
    </row>
    <row r="19" spans="1:16" s="4" customFormat="1" ht="7.25" customHeight="1">
      <c r="A19" s="19"/>
      <c r="B19" s="20"/>
      <c r="C19" s="151"/>
      <c r="D19" s="152"/>
      <c r="E19" s="75"/>
      <c r="F19" s="152"/>
      <c r="G19" s="50"/>
      <c r="H19" s="153"/>
      <c r="I19" s="153"/>
      <c r="J19" s="153"/>
      <c r="K19" s="153"/>
      <c r="L19" s="153"/>
      <c r="M19" s="153"/>
      <c r="N19" s="153"/>
      <c r="O19" s="21"/>
      <c r="P19" s="21"/>
    </row>
    <row r="20" spans="1:16" s="4" customFormat="1" ht="12.60">
      <c r="A20" s="25" t="s">
        <v>48</v>
      </c>
      <c r="B20" s="90" t="s">
        <v>49</v>
      </c>
      <c r="C20" s="56"/>
      <c r="D20" s="161"/>
      <c r="E20" s="162"/>
      <c r="F20" s="163">
        <f>'07720_privitak_prazno'!F49</f>
        <v>0</v>
      </c>
      <c r="G20" s="21"/>
      <c r="H20" s="164"/>
      <c r="I20" s="164"/>
      <c r="J20" s="61"/>
      <c r="K20" s="61"/>
      <c r="L20" s="61"/>
      <c r="M20" s="165"/>
      <c r="N20" s="21"/>
      <c r="O20" s="21"/>
      <c r="P20" s="21"/>
    </row>
    <row r="21" spans="1:12" s="166" customFormat="1" ht="7.25" customHeight="1">
      <c r="A21" s="25"/>
      <c r="B21" s="26"/>
      <c r="D21" s="167"/>
      <c r="E21" s="168"/>
      <c r="F21" s="163"/>
      <c r="G21" s="21"/>
      <c r="H21" s="21"/>
      <c r="I21" s="163"/>
      <c r="J21" s="163"/>
      <c r="K21" s="163"/>
      <c r="L21" s="163"/>
    </row>
    <row r="22" spans="1:12" s="166" customFormat="1" ht="12.60">
      <c r="A22" s="25" t="s">
        <v>115</v>
      </c>
      <c r="B22" s="90" t="s">
        <v>56</v>
      </c>
      <c r="C22" s="169"/>
      <c r="D22" s="170"/>
      <c r="E22" s="171"/>
      <c r="F22" s="163">
        <f>'07720_privitak_prazno'!F72</f>
        <v>0</v>
      </c>
      <c r="G22" s="21"/>
      <c r="H22" s="21"/>
      <c r="I22" s="163"/>
      <c r="J22" s="163"/>
      <c r="K22" s="163"/>
      <c r="L22" s="163"/>
    </row>
    <row r="23" spans="1:12" s="166" customFormat="1" ht="7.25" customHeight="1">
      <c r="A23" s="25"/>
      <c r="B23" s="26"/>
      <c r="D23" s="167"/>
      <c r="E23" s="168"/>
      <c r="F23" s="163"/>
      <c r="G23" s="21"/>
      <c r="H23" s="21"/>
      <c r="I23" s="163"/>
      <c r="J23" s="163"/>
      <c r="K23" s="163"/>
      <c r="L23" s="163"/>
    </row>
    <row r="24" spans="1:12" s="166" customFormat="1" ht="12.60">
      <c r="A24" s="25" t="s">
        <v>116</v>
      </c>
      <c r="B24" s="90" t="s">
        <v>78</v>
      </c>
      <c r="C24" s="169"/>
      <c r="D24" s="170"/>
      <c r="E24" s="171"/>
      <c r="F24" s="163">
        <f>'07720_privitak_prazno'!F81</f>
        <v>0</v>
      </c>
      <c r="G24" s="21"/>
      <c r="H24" s="21"/>
      <c r="I24" s="163"/>
      <c r="J24" s="163"/>
      <c r="K24" s="163"/>
      <c r="L24" s="163"/>
    </row>
    <row r="25" spans="1:12" s="166" customFormat="1" ht="7.25" customHeight="1">
      <c r="A25" s="25"/>
      <c r="B25" s="26"/>
      <c r="D25" s="167"/>
      <c r="E25" s="168"/>
      <c r="F25" s="163"/>
      <c r="G25" s="21"/>
      <c r="H25" s="21"/>
      <c r="I25" s="163"/>
      <c r="J25" s="163"/>
      <c r="K25" s="163"/>
      <c r="L25" s="163"/>
    </row>
    <row r="26" spans="1:16" s="160" customFormat="1" ht="22.75" customHeight="1">
      <c r="A26" s="172"/>
      <c r="B26" s="154" t="s">
        <v>117</v>
      </c>
      <c r="C26" s="173"/>
      <c r="D26" s="174"/>
      <c r="E26" s="174"/>
      <c r="F26" s="175">
        <f>SUM(F18:F25)</f>
        <v>0</v>
      </c>
      <c r="G26" s="159"/>
      <c r="H26" s="158"/>
      <c r="I26" s="158"/>
      <c r="J26" s="158"/>
      <c r="K26" s="158"/>
      <c r="L26" s="176"/>
      <c r="M26" s="176"/>
      <c r="N26" s="158"/>
      <c r="O26" s="159"/>
      <c r="P26" s="159"/>
    </row>
    <row r="27" spans="1:16" s="4" customFormat="1" ht="14" customHeight="1">
      <c r="A27" s="19"/>
      <c r="B27" s="20"/>
      <c r="C27" s="151"/>
      <c r="D27" s="152"/>
      <c r="E27" s="75"/>
      <c r="F27" s="152"/>
      <c r="G27" s="50"/>
      <c r="H27" s="153"/>
      <c r="I27" s="153"/>
      <c r="J27" s="153"/>
      <c r="K27" s="153"/>
      <c r="L27" s="153"/>
      <c r="M27" s="153"/>
      <c r="N27" s="153"/>
      <c r="O27" s="21"/>
      <c r="P27" s="21"/>
    </row>
    <row r="28" spans="1:16" s="4" customFormat="1" ht="12.60">
      <c r="A28" s="19" t="s">
        <v>84</v>
      </c>
      <c r="B28" s="20" t="s">
        <v>85</v>
      </c>
      <c r="C28" s="166"/>
      <c r="D28" s="167"/>
      <c r="E28" s="168"/>
      <c r="F28" s="152"/>
      <c r="G28" s="21"/>
      <c r="H28" s="153"/>
      <c r="I28" s="153"/>
      <c r="J28" s="153"/>
      <c r="K28" s="153"/>
      <c r="L28" s="153"/>
      <c r="M28" s="153"/>
      <c r="N28" s="153"/>
      <c r="O28" s="21"/>
      <c r="P28" s="21"/>
    </row>
    <row r="29" spans="1:12" s="166" customFormat="1" ht="7.25" customHeight="1">
      <c r="A29" s="25"/>
      <c r="B29" s="26"/>
      <c r="D29" s="167"/>
      <c r="E29" s="168"/>
      <c r="F29" s="163"/>
      <c r="G29" s="21"/>
      <c r="H29" s="21"/>
      <c r="I29" s="163"/>
      <c r="J29" s="163"/>
      <c r="K29" s="163"/>
      <c r="L29" s="163"/>
    </row>
    <row r="30" spans="1:12" s="166" customFormat="1" ht="12.60">
      <c r="A30" s="25" t="s">
        <v>118</v>
      </c>
      <c r="B30" s="90" t="s">
        <v>87</v>
      </c>
      <c r="C30" s="169"/>
      <c r="D30" s="170"/>
      <c r="E30" s="171"/>
      <c r="F30" s="163">
        <f>'07720_privitak_prazno'!F92</f>
        <v>0</v>
      </c>
      <c r="G30" s="21"/>
      <c r="H30" s="21"/>
      <c r="I30" s="163"/>
      <c r="J30" s="163"/>
      <c r="K30" s="163"/>
      <c r="L30" s="163"/>
    </row>
    <row r="31" spans="1:12" s="166" customFormat="1" ht="7.25" customHeight="1">
      <c r="A31" s="25"/>
      <c r="B31" s="26"/>
      <c r="D31" s="167"/>
      <c r="E31" s="168"/>
      <c r="F31" s="163"/>
      <c r="G31" s="21"/>
      <c r="H31" s="21"/>
      <c r="I31" s="163"/>
      <c r="J31" s="163"/>
      <c r="K31" s="163"/>
      <c r="L31" s="163"/>
    </row>
    <row r="32" spans="1:12" s="166" customFormat="1" ht="12.60">
      <c r="A32" s="25" t="s">
        <v>119</v>
      </c>
      <c r="B32" s="90" t="s">
        <v>92</v>
      </c>
      <c r="C32" s="169"/>
      <c r="D32" s="170"/>
      <c r="E32" s="171"/>
      <c r="F32" s="163">
        <f>'07720_privitak_prazno'!F103</f>
        <v>0</v>
      </c>
      <c r="G32" s="21"/>
      <c r="H32" s="21"/>
      <c r="I32" s="163"/>
      <c r="J32" s="163"/>
      <c r="K32" s="163"/>
      <c r="L32" s="163"/>
    </row>
    <row r="33" spans="1:12" s="166" customFormat="1" ht="7.25" customHeight="1">
      <c r="A33" s="25"/>
      <c r="B33" s="26"/>
      <c r="D33" s="167"/>
      <c r="E33" s="168"/>
      <c r="F33" s="163"/>
      <c r="G33" s="21"/>
      <c r="H33" s="21"/>
      <c r="I33" s="163"/>
      <c r="J33" s="163"/>
      <c r="K33" s="163"/>
      <c r="L33" s="163"/>
    </row>
    <row r="34" spans="1:12" s="166" customFormat="1" ht="12.60">
      <c r="A34" s="25" t="s">
        <v>120</v>
      </c>
      <c r="B34" s="90" t="s">
        <v>97</v>
      </c>
      <c r="C34" s="169"/>
      <c r="D34" s="170"/>
      <c r="E34" s="171"/>
      <c r="F34" s="163">
        <f>'07720_privitak_prazno'!F115</f>
        <v>0</v>
      </c>
      <c r="G34" s="21"/>
      <c r="H34" s="21"/>
      <c r="I34" s="163"/>
      <c r="J34" s="163"/>
      <c r="K34" s="163"/>
      <c r="L34" s="163"/>
    </row>
    <row r="35" spans="1:12" s="166" customFormat="1" ht="7.25" customHeight="1">
      <c r="A35" s="25"/>
      <c r="B35" s="26"/>
      <c r="D35" s="167"/>
      <c r="E35" s="168"/>
      <c r="F35" s="163"/>
      <c r="G35" s="21"/>
      <c r="H35" s="21"/>
      <c r="I35" s="163"/>
      <c r="J35" s="163"/>
      <c r="K35" s="163"/>
      <c r="L35" s="163"/>
    </row>
    <row r="36" spans="1:16" s="160" customFormat="1" ht="22.75" customHeight="1">
      <c r="A36" s="172"/>
      <c r="B36" s="154" t="s">
        <v>121</v>
      </c>
      <c r="C36" s="173"/>
      <c r="D36" s="174"/>
      <c r="E36" s="174"/>
      <c r="F36" s="175">
        <f>SUM(F30:F35)</f>
        <v>0</v>
      </c>
      <c r="G36" s="159"/>
      <c r="H36" s="158"/>
      <c r="I36" s="158"/>
      <c r="J36" s="158"/>
      <c r="K36" s="158"/>
      <c r="L36" s="176"/>
      <c r="M36" s="176"/>
      <c r="N36" s="158"/>
      <c r="O36" s="159"/>
      <c r="P36" s="159"/>
    </row>
    <row r="37" spans="1:16" s="4" customFormat="1" ht="12.60">
      <c r="A37" s="25"/>
      <c r="B37" s="20"/>
      <c r="C37" s="177"/>
      <c r="D37" s="168"/>
      <c r="E37" s="168"/>
      <c r="F37" s="178"/>
      <c r="G37" s="21"/>
      <c r="H37" s="153"/>
      <c r="I37" s="153"/>
      <c r="J37" s="153"/>
      <c r="K37" s="153"/>
      <c r="L37" s="163"/>
      <c r="M37" s="163"/>
      <c r="N37" s="153"/>
      <c r="O37" s="21"/>
      <c r="P37" s="21"/>
    </row>
    <row r="38" spans="1:16" s="4" customFormat="1" ht="12.60">
      <c r="A38" s="19" t="s">
        <v>103</v>
      </c>
      <c r="B38" s="20" t="s">
        <v>104</v>
      </c>
      <c r="C38" s="177"/>
      <c r="D38" s="168"/>
      <c r="E38" s="168"/>
      <c r="F38" s="178"/>
      <c r="G38" s="21"/>
      <c r="H38" s="153"/>
      <c r="I38" s="153"/>
      <c r="J38" s="153"/>
      <c r="K38" s="153"/>
      <c r="L38" s="163"/>
      <c r="M38" s="163"/>
      <c r="N38" s="153"/>
      <c r="O38" s="21"/>
      <c r="P38" s="21"/>
    </row>
    <row r="39" spans="1:16" s="4" customFormat="1" ht="7.25" customHeight="1">
      <c r="A39" s="25"/>
      <c r="B39" s="20"/>
      <c r="C39" s="177"/>
      <c r="D39" s="168"/>
      <c r="E39" s="168"/>
      <c r="F39" s="178"/>
      <c r="G39" s="21"/>
      <c r="H39" s="153"/>
      <c r="I39" s="153"/>
      <c r="J39" s="153"/>
      <c r="K39" s="153"/>
      <c r="L39" s="163"/>
      <c r="M39" s="163"/>
      <c r="N39" s="153"/>
      <c r="O39" s="21"/>
      <c r="P39" s="21"/>
    </row>
    <row r="40" spans="1:16" s="4" customFormat="1" ht="12.60">
      <c r="A40" s="25" t="s">
        <v>14</v>
      </c>
      <c r="B40" s="47" t="s">
        <v>105</v>
      </c>
      <c r="C40" s="179"/>
      <c r="D40" s="171"/>
      <c r="E40" s="171"/>
      <c r="F40" s="163">
        <f>'07720_privitak_prazno'!F132</f>
        <v>0</v>
      </c>
      <c r="G40" s="21"/>
      <c r="H40" s="153"/>
      <c r="I40" s="153"/>
      <c r="J40" s="153"/>
      <c r="K40" s="153"/>
      <c r="L40" s="163"/>
      <c r="M40" s="163"/>
      <c r="N40" s="153"/>
      <c r="O40" s="21"/>
      <c r="P40" s="21"/>
    </row>
    <row r="41" spans="1:16" s="4" customFormat="1" ht="7.25" customHeight="1">
      <c r="A41" s="25"/>
      <c r="B41" s="26"/>
      <c r="C41" s="177"/>
      <c r="D41" s="168"/>
      <c r="E41" s="168"/>
      <c r="F41" s="163"/>
      <c r="G41" s="21"/>
      <c r="H41" s="153"/>
      <c r="I41" s="153"/>
      <c r="J41" s="153"/>
      <c r="K41" s="153"/>
      <c r="L41" s="163"/>
      <c r="M41" s="163"/>
      <c r="N41" s="153"/>
      <c r="O41" s="21"/>
      <c r="P41" s="21"/>
    </row>
    <row r="42" spans="1:16" s="4" customFormat="1" ht="12.60">
      <c r="A42" s="25"/>
      <c r="B42" s="47"/>
      <c r="C42" s="179"/>
      <c r="D42" s="171"/>
      <c r="E42" s="171"/>
      <c r="F42" s="163"/>
      <c r="G42" s="21"/>
      <c r="H42" s="153"/>
      <c r="I42" s="153"/>
      <c r="J42" s="153"/>
      <c r="K42" s="153"/>
      <c r="L42" s="163"/>
      <c r="M42" s="163"/>
      <c r="N42" s="153"/>
      <c r="O42" s="21"/>
      <c r="P42" s="21"/>
    </row>
    <row r="43" spans="1:16" s="4" customFormat="1" ht="7.25" customHeight="1">
      <c r="A43" s="25"/>
      <c r="B43" s="26"/>
      <c r="C43" s="177"/>
      <c r="D43" s="168"/>
      <c r="E43" s="168"/>
      <c r="F43" s="163"/>
      <c r="G43" s="21"/>
      <c r="H43" s="153"/>
      <c r="I43" s="153"/>
      <c r="J43" s="153"/>
      <c r="K43" s="153"/>
      <c r="L43" s="163"/>
      <c r="M43" s="163"/>
      <c r="N43" s="153"/>
      <c r="O43" s="21"/>
      <c r="P43" s="21"/>
    </row>
    <row r="44" spans="1:16" s="160" customFormat="1" ht="22.75" customHeight="1">
      <c r="A44" s="172"/>
      <c r="B44" s="154" t="s">
        <v>122</v>
      </c>
      <c r="C44" s="173"/>
      <c r="D44" s="174"/>
      <c r="E44" s="174"/>
      <c r="F44" s="175">
        <f>SUM(F40:F43)</f>
        <v>0</v>
      </c>
      <c r="G44" s="159"/>
      <c r="H44" s="158"/>
      <c r="I44" s="158"/>
      <c r="J44" s="158"/>
      <c r="K44" s="158"/>
      <c r="L44" s="176"/>
      <c r="M44" s="176"/>
      <c r="N44" s="158"/>
      <c r="O44" s="159"/>
      <c r="P44" s="159"/>
    </row>
    <row r="45" spans="1:16" s="4" customFormat="1" ht="12.60">
      <c r="A45" s="25"/>
      <c r="B45" s="20"/>
      <c r="C45" s="177"/>
      <c r="D45" s="168"/>
      <c r="E45" s="168"/>
      <c r="F45" s="178"/>
      <c r="G45" s="21"/>
      <c r="H45" s="153"/>
      <c r="I45" s="153"/>
      <c r="J45" s="153"/>
      <c r="K45" s="153"/>
      <c r="L45" s="163"/>
      <c r="M45" s="163"/>
      <c r="N45" s="153"/>
      <c r="O45" s="21"/>
      <c r="P45" s="21"/>
    </row>
    <row r="46" spans="1:16" s="4" customFormat="1" ht="12.60">
      <c r="A46" s="19"/>
      <c r="B46" s="20"/>
      <c r="C46" s="179"/>
      <c r="D46" s="171"/>
      <c r="E46" s="171"/>
      <c r="F46" s="163">
        <f>'07720_privitak_prazno'!F141</f>
        <v>0</v>
      </c>
      <c r="G46" s="21"/>
      <c r="H46" s="153"/>
      <c r="I46" s="153"/>
      <c r="J46" s="153"/>
      <c r="K46" s="153"/>
      <c r="L46" s="163"/>
      <c r="M46" s="163"/>
      <c r="N46" s="153"/>
      <c r="O46" s="21"/>
      <c r="P46" s="21"/>
    </row>
    <row r="47" spans="1:16" s="4" customFormat="1" ht="7.25" customHeight="1">
      <c r="A47" s="25"/>
      <c r="B47" s="20"/>
      <c r="C47" s="177"/>
      <c r="D47" s="168"/>
      <c r="E47" s="168"/>
      <c r="F47" s="178"/>
      <c r="G47" s="21"/>
      <c r="H47" s="153"/>
      <c r="I47" s="153"/>
      <c r="J47" s="153"/>
      <c r="K47" s="153"/>
      <c r="L47" s="163"/>
      <c r="M47" s="163"/>
      <c r="N47" s="153"/>
      <c r="O47" s="21"/>
      <c r="P47" s="21"/>
    </row>
    <row r="48" spans="1:16" s="160" customFormat="1" ht="22.75" customHeight="1">
      <c r="A48" s="172"/>
      <c r="B48" s="154"/>
      <c r="C48" s="173"/>
      <c r="D48" s="174"/>
      <c r="E48" s="174"/>
      <c r="F48" s="175">
        <f>SUM(F46:F47)</f>
        <v>0</v>
      </c>
      <c r="G48" s="159"/>
      <c r="H48" s="158"/>
      <c r="I48" s="158"/>
      <c r="J48" s="158"/>
      <c r="K48" s="158"/>
      <c r="L48" s="176"/>
      <c r="M48" s="176"/>
      <c r="N48" s="158"/>
      <c r="O48" s="159"/>
      <c r="P48" s="159"/>
    </row>
    <row r="49" spans="1:16" s="4" customFormat="1" ht="12.60">
      <c r="A49" s="25"/>
      <c r="B49" s="20"/>
      <c r="C49" s="177"/>
      <c r="D49" s="168"/>
      <c r="E49" s="168"/>
      <c r="F49" s="178"/>
      <c r="G49" s="21"/>
      <c r="H49" s="153"/>
      <c r="I49" s="153"/>
      <c r="J49" s="153"/>
      <c r="K49" s="153"/>
      <c r="L49" s="163"/>
      <c r="M49" s="163"/>
      <c r="N49" s="153"/>
      <c r="O49" s="21"/>
      <c r="P49" s="21"/>
    </row>
    <row r="50" spans="1:16" s="160" customFormat="1" ht="22.75" customHeight="1">
      <c r="A50" s="172"/>
      <c r="B50" s="154" t="s">
        <v>123</v>
      </c>
      <c r="C50" s="154"/>
      <c r="D50" s="154"/>
      <c r="E50" s="174"/>
      <c r="F50" s="175">
        <f>F26+F36+F44+F48</f>
        <v>0</v>
      </c>
      <c r="G50" s="159"/>
      <c r="H50" s="158"/>
      <c r="I50" s="158"/>
      <c r="J50" s="158"/>
      <c r="K50" s="158"/>
      <c r="L50" s="158"/>
      <c r="M50" s="176"/>
      <c r="N50" s="158"/>
      <c r="O50" s="159"/>
      <c r="P50" s="159"/>
    </row>
    <row r="51" spans="1:7" s="46" customFormat="1" ht="22.75" customHeight="1">
      <c r="A51" s="42"/>
      <c r="B51" s="43" t="s">
        <v>113</v>
      </c>
      <c r="C51" s="43"/>
      <c r="D51" s="43"/>
      <c r="E51" s="43"/>
      <c r="F51" s="44">
        <f>F50*0.25</f>
        <v>0</v>
      </c>
      <c r="G51" s="45"/>
    </row>
    <row r="52" spans="1:7" s="46" customFormat="1" ht="22.75" customHeight="1">
      <c r="A52" s="42"/>
      <c r="B52" s="43" t="s">
        <v>112</v>
      </c>
      <c r="C52" s="43"/>
      <c r="D52" s="43"/>
      <c r="E52" s="43"/>
      <c r="F52" s="44">
        <f>SUM(F50:F51)</f>
        <v>0</v>
      </c>
      <c r="G52" s="45"/>
    </row>
    <row r="53" spans="1:256" s="57" customFormat="1" ht="14" customHeight="1">
      <c r="A53" s="58"/>
      <c r="B53" s="59"/>
      <c r="C53" s="180"/>
      <c r="D53" s="65"/>
      <c r="E53" s="181"/>
      <c r="F53" s="39"/>
      <c r="G53" s="50"/>
      <c r="H53" s="153"/>
      <c r="I53" s="153"/>
      <c r="J53" s="153"/>
      <c r="K53" s="153"/>
      <c r="L53" s="153"/>
      <c r="M53" s="163"/>
      <c r="N53" s="153"/>
      <c r="O53" s="21"/>
      <c r="P53" s="21"/>
    </row>
    <row r="54" spans="1:256" s="57" customFormat="1" ht="14" customHeight="1">
      <c r="A54" s="58"/>
      <c r="B54" s="59"/>
      <c r="C54" s="180"/>
      <c r="D54" s="65"/>
      <c r="E54" s="181"/>
      <c r="F54" s="39"/>
      <c r="G54" s="50"/>
      <c r="H54" s="153"/>
      <c r="I54" s="153"/>
      <c r="J54" s="153"/>
      <c r="K54" s="153"/>
      <c r="L54" s="153"/>
      <c r="M54" s="163"/>
      <c r="N54" s="153"/>
      <c r="O54" s="21"/>
      <c r="P54" s="21"/>
    </row>
    <row r="55" spans="1:256" s="57" customFormat="1" ht="14" customHeight="1">
      <c r="A55" s="58"/>
      <c r="B55" s="59"/>
      <c r="C55" s="180"/>
      <c r="D55" s="65"/>
      <c r="E55" s="181"/>
      <c r="F55" s="39"/>
      <c r="G55" s="50"/>
      <c r="H55" s="153"/>
      <c r="I55" s="153"/>
      <c r="J55" s="153"/>
      <c r="K55" s="153"/>
      <c r="L55" s="153"/>
      <c r="M55" s="153"/>
      <c r="N55" s="153"/>
      <c r="O55" s="21"/>
      <c r="P55" s="21"/>
    </row>
    <row r="56" spans="1:256" s="57" customFormat="1" ht="12.60">
      <c r="A56" s="58"/>
      <c r="B56" s="191" t="s">
        <v>124</v>
      </c>
      <c r="C56" s="191"/>
      <c r="D56" s="191"/>
      <c r="E56" s="181"/>
      <c r="F56" s="39"/>
      <c r="G56" s="50"/>
      <c r="H56" s="153"/>
      <c r="I56" s="153"/>
      <c r="J56" s="153"/>
      <c r="K56" s="153"/>
      <c r="L56" s="153"/>
      <c r="M56" s="153"/>
      <c r="N56" s="153"/>
      <c r="O56" s="21"/>
      <c r="P56" s="21"/>
    </row>
    <row r="57" spans="1:256" s="57" customFormat="1" ht="14" customHeight="1">
      <c r="A57" s="58"/>
      <c r="B57" s="59"/>
      <c r="C57" s="180"/>
      <c r="D57" s="65"/>
      <c r="E57" s="181"/>
      <c r="F57" s="39"/>
      <c r="G57" s="50"/>
      <c r="H57" s="153"/>
      <c r="I57" s="153"/>
      <c r="J57" s="153"/>
      <c r="K57" s="153"/>
      <c r="L57" s="153"/>
      <c r="M57" s="153"/>
      <c r="N57" s="153"/>
      <c r="O57" s="21"/>
      <c r="P57" s="21"/>
    </row>
    <row r="58" spans="1:1" ht="14" customHeight="1"/>
    <row r="59" spans="1:1" ht="14" customHeight="1"/>
    <row r="60" spans="1:1" ht="14" customHeight="1"/>
    <row r="61" spans="1:1" ht="14" customHeight="1"/>
    <row r="62" spans="1:1" ht="14" customHeight="1"/>
    <row r="63" spans="1:1" ht="14" customHeight="1"/>
    <row r="64" spans="1:1" ht="14" customHeight="1"/>
    <row r="65" spans="1:1" ht="14" customHeight="1"/>
    <row r="66" spans="1:1" ht="14" customHeight="1"/>
    <row r="67" spans="1:1" ht="14" customHeight="1"/>
    <row r="68" spans="1:1" ht="14" customHeight="1"/>
    <row r="69" spans="1:1" ht="14" customHeight="1"/>
    <row r="70" spans="1:1" ht="14" customHeight="1"/>
    <row r="71" spans="1:1" ht="14" customHeight="1"/>
    <row r="72" spans="1:1" ht="14" customHeight="1"/>
    <row r="73" spans="1:1" ht="14" customHeight="1"/>
    <row r="74" spans="1:1" ht="14" customHeight="1"/>
    <row r="75" spans="1:1" ht="14" customHeight="1"/>
    <row r="76" spans="1:1" ht="14" customHeight="1"/>
    <row r="77" spans="1:1" ht="14" customHeight="1"/>
    <row r="78" spans="1:1" ht="14" customHeight="1"/>
    <row r="79" spans="1:1" ht="14" customHeight="1"/>
    <row r="80" spans="1:1" ht="14" customHeight="1"/>
    <row r="81" spans="1:1" ht="14" customHeight="1"/>
    <row r="82" spans="1:1" ht="14" customHeight="1"/>
    <row r="83" spans="1:1" ht="14" customHeight="1"/>
    <row r="84" spans="1:1" ht="14" customHeight="1"/>
    <row r="85" spans="1:1" ht="14" customHeight="1"/>
    <row r="86" spans="1:1" ht="14" customHeight="1"/>
    <row r="87" spans="1:1" ht="14" customHeight="1"/>
    <row r="88" spans="1:1" ht="14" customHeight="1"/>
    <row r="89" spans="1:1" ht="14" customHeight="1"/>
    <row r="90" spans="1:1" ht="14" customHeight="1"/>
    <row r="91" spans="1:1" ht="14" customHeight="1"/>
  </sheetData>
  <mergeCells count="6">
    <mergeCell ref="A8:B8"/>
    <mergeCell ref="A9:E9"/>
    <mergeCell ref="G11:L11"/>
    <mergeCell ref="G16:M16"/>
    <mergeCell ref="B50:D50"/>
    <mergeCell ref="B56:D56"/>
  </mergeCells>
  <printOptions>
    <extLst>
      <ext uri="smNativeData">
        <pm:pageFlags xmlns:pm="smNativeData" id="1617692255" printRowHead="0" printColHead="0" printHeadLine="0" printFootLine="1" autoHeightHeader="0" autoHeightFooter="0" fitToPageBoth="1"/>
      </ext>
    </extLst>
  </printOptions>
  <pageMargins left="1.102083" right="0.905556" top="0.393750" bottom="0.827083" header="0.511806" footer="0.393750"/>
  <pageSetup paperSize="9" scale="75" fitToWidth="0" fitToHeight="0"/>
  <headerFooter>
    <oddFooter>&amp;L&amp;"Barlow Light"&amp;9&amp;F&amp;R&amp;"Barlow Light"&amp;9STRANICA &amp;P</oddFooter>
    <extLst>
      <ext uri="smNativeData">
        <pm:header xmlns:pm="smNativeData" id="1617692255" l="56" r="56" t="56" b="56" borderId="0" fillId="0" vertical="0"/>
        <pm:footer xmlns:pm="smNativeData" id="1617692255" l="56" r="56" t="56" b="56" borderId="0" fillId="0" vertical="2"/>
      </ext>
    </extLst>
  </headerFooter>
  <extLst>
    <ext uri="smNativeData">
      <pm:sheetPrefs xmlns:pm="smNativeData" day="1617692255"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ivan</cp:lastModifiedBy>
  <cp:revision>0</cp:revision>
  <cp:lastPrinted>2021-04-06T06:38:32Z</cp:lastPrinted>
  <dcterms:created xsi:type="dcterms:W3CDTF">2021-02-03T10:16:31Z</dcterms:created>
  <dcterms:modified xsi:type="dcterms:W3CDTF">2021-04-06T06:57:35Z</dcterms:modified>
</cp:coreProperties>
</file>